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charts/chart114.xml" ContentType="application/vnd.openxmlformats-officedocument.drawingml.chart+xml"/>
  <Override PartName="/xl/charts/chart115.xml" ContentType="application/vnd.openxmlformats-officedocument.drawingml.chart+xml"/>
  <Override PartName="/xl/charts/chart116.xml" ContentType="application/vnd.openxmlformats-officedocument.drawingml.chart+xml"/>
  <Override PartName="/xl/charts/chart117.xml" ContentType="application/vnd.openxmlformats-officedocument.drawingml.chart+xml"/>
  <Override PartName="/xl/charts/chart118.xml" ContentType="application/vnd.openxmlformats-officedocument.drawingml.chart+xml"/>
  <Override PartName="/xl/charts/chart119.xml" ContentType="application/vnd.openxmlformats-officedocument.drawingml.chart+xml"/>
  <Override PartName="/xl/charts/chart120.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2"/>
  <workbookPr/>
  <mc:AlternateContent xmlns:mc="http://schemas.openxmlformats.org/markup-compatibility/2006">
    <mc:Choice Requires="x15">
      <x15ac:absPath xmlns:x15ac="http://schemas.microsoft.com/office/spreadsheetml/2010/11/ac" url="C:\Users\ProBook\Desktop\Pakoreguoti po vertinimo pastabų_redagavimui\GR\"/>
    </mc:Choice>
  </mc:AlternateContent>
  <xr:revisionPtr revIDLastSave="33" documentId="11_780F583C4B073F13214CFD64B0559B2B9CDE9BF0" xr6:coauthVersionLast="47" xr6:coauthVersionMax="47" xr10:uidLastSave="{C0D21AD7-CEE2-483B-96AC-0DCA6A38965D}"/>
  <bookViews>
    <workbookView xWindow="-105" yWindow="-105" windowWidth="23250" windowHeight="12570" tabRatio="790" xr2:uid="{00000000-000D-0000-FFFF-FFFF00000000}"/>
  </bookViews>
  <sheets>
    <sheet name="Klausimynas" sheetId="1" r:id="rId1"/>
    <sheet name="Įvertinimas" sheetId="2" r:id="rId2"/>
    <sheet name="Įvestis (atskiri klausimynai)" sheetId="3" r:id="rId3"/>
    <sheet name="Įvestis (suskaičiuota)" sheetId="5" r:id="rId4"/>
    <sheet name="Rezultatai" sheetId="4" r:id="rId5"/>
  </sheets>
  <definedNames>
    <definedName name="_xlnm.Print_Area" localSheetId="1">Įvertinimas!$B$1:$B$23</definedName>
    <definedName name="_xlnm.Print_Area" localSheetId="3">'Įvestis (suskaičiuota)'!$A$1:$G$62</definedName>
    <definedName name="_xlnm.Print_Area" localSheetId="0">Klausimynas!$B$1:$R$129</definedName>
    <definedName name="_xlnm.Print_Area" localSheetId="4">Rezultatai!$A$1:$G$61</definedName>
    <definedName name="_xlnm.Print_Titles" localSheetId="2">('Įvestis (atskiri klausimynai)'!$A:$B,'Įvestis (atskiri klausimynai)'!$1:$2)</definedName>
    <definedName name="_xlnm.Print_Titles" localSheetId="3">'Įvestis (suskaičiuota)'!$1:$2</definedName>
    <definedName name="_xlnm.Print_Titles" localSheetId="4">Rezultatai!$1:$1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1" i="4" l="1"/>
  <c r="L51" i="4"/>
  <c r="I51" i="4"/>
  <c r="J51" i="4"/>
  <c r="M51" i="4"/>
  <c r="K52" i="4"/>
  <c r="L52" i="4"/>
  <c r="I52" i="4"/>
  <c r="J52" i="4"/>
  <c r="M52" i="4"/>
  <c r="K53" i="4"/>
  <c r="L53" i="4"/>
  <c r="H53" i="4" s="1"/>
  <c r="I53" i="4"/>
  <c r="J53" i="4"/>
  <c r="M53" i="4"/>
  <c r="K54" i="4"/>
  <c r="L54" i="4"/>
  <c r="I54" i="4"/>
  <c r="J54" i="4"/>
  <c r="M54" i="4"/>
  <c r="G54" i="4"/>
  <c r="K55" i="4"/>
  <c r="L55" i="4"/>
  <c r="H55" i="4"/>
  <c r="I55" i="4"/>
  <c r="J55" i="4"/>
  <c r="M55" i="4"/>
  <c r="G55" i="4"/>
  <c r="K56" i="4"/>
  <c r="L56" i="4"/>
  <c r="H56" i="4" s="1"/>
  <c r="I56" i="4"/>
  <c r="J56" i="4"/>
  <c r="M56" i="4"/>
  <c r="G56" i="4"/>
  <c r="K57" i="4"/>
  <c r="L57" i="4"/>
  <c r="H57" i="4" s="1"/>
  <c r="I57" i="4"/>
  <c r="J57" i="4"/>
  <c r="F57" i="4"/>
  <c r="M57" i="4"/>
  <c r="G57" i="4"/>
  <c r="K58" i="4"/>
  <c r="L58" i="4"/>
  <c r="I58" i="4"/>
  <c r="J58" i="4"/>
  <c r="F58" i="4" s="1"/>
  <c r="M58" i="4"/>
  <c r="G58" i="4" s="1"/>
  <c r="K59" i="4"/>
  <c r="L59" i="4"/>
  <c r="H59" i="4" s="1"/>
  <c r="I59" i="4"/>
  <c r="J59" i="4"/>
  <c r="M59" i="4"/>
  <c r="G59" i="4" s="1"/>
  <c r="K60" i="4"/>
  <c r="L60" i="4"/>
  <c r="I60" i="4"/>
  <c r="J60" i="4"/>
  <c r="F60" i="4" s="1"/>
  <c r="M60" i="4"/>
  <c r="G60" i="4"/>
  <c r="K61" i="4"/>
  <c r="L61" i="4"/>
  <c r="H61" i="4" s="1"/>
  <c r="I61" i="4"/>
  <c r="J61" i="4"/>
  <c r="M61" i="4"/>
  <c r="G61" i="4"/>
  <c r="A52" i="4"/>
  <c r="G52" i="4"/>
  <c r="A53" i="4"/>
  <c r="G53" i="4"/>
  <c r="A54" i="4"/>
  <c r="A55" i="4"/>
  <c r="B56" i="3"/>
  <c r="B55" i="4"/>
  <c r="B56" i="5"/>
  <c r="A56" i="4"/>
  <c r="B57" i="3"/>
  <c r="B56" i="4"/>
  <c r="A57" i="4"/>
  <c r="B58" i="3"/>
  <c r="B57" i="4" s="1"/>
  <c r="A58" i="4"/>
  <c r="B59" i="3"/>
  <c r="A59" i="4"/>
  <c r="B60" i="3"/>
  <c r="B60" i="5"/>
  <c r="B59" i="4"/>
  <c r="A60" i="4"/>
  <c r="B61" i="3"/>
  <c r="B61" i="5"/>
  <c r="B60" i="4"/>
  <c r="A61" i="4"/>
  <c r="B62" i="3"/>
  <c r="B62" i="5"/>
  <c r="A62" i="5"/>
  <c r="I62" i="5"/>
  <c r="A53" i="5"/>
  <c r="I53" i="5"/>
  <c r="A54" i="5"/>
  <c r="I54" i="5"/>
  <c r="A55" i="5"/>
  <c r="I55" i="5"/>
  <c r="A56" i="5"/>
  <c r="I56" i="5"/>
  <c r="A57" i="5"/>
  <c r="I57" i="5"/>
  <c r="A58" i="5"/>
  <c r="I58" i="5"/>
  <c r="A59" i="5"/>
  <c r="I59" i="5"/>
  <c r="A60" i="5"/>
  <c r="I60" i="5"/>
  <c r="A61" i="5"/>
  <c r="I61" i="5"/>
  <c r="B55" i="3"/>
  <c r="B55" i="5"/>
  <c r="B54" i="3"/>
  <c r="B53" i="4"/>
  <c r="B53" i="3"/>
  <c r="B53" i="5"/>
  <c r="B5" i="2"/>
  <c r="B3" i="3"/>
  <c r="B3" i="5" s="1"/>
  <c r="B4" i="3"/>
  <c r="B5" i="3"/>
  <c r="B5" i="5" s="1"/>
  <c r="B6" i="3"/>
  <c r="B5" i="4" s="1"/>
  <c r="B7" i="3"/>
  <c r="B6" i="4" s="1"/>
  <c r="B8" i="3"/>
  <c r="B9" i="3"/>
  <c r="B9" i="5"/>
  <c r="B10" i="3"/>
  <c r="B9" i="4" s="1"/>
  <c r="B10" i="5"/>
  <c r="B11" i="3"/>
  <c r="B11" i="5" s="1"/>
  <c r="B12" i="3"/>
  <c r="B12" i="5" s="1"/>
  <c r="B13" i="3"/>
  <c r="B13" i="5" s="1"/>
  <c r="B14" i="3"/>
  <c r="B15" i="3"/>
  <c r="B14" i="4" s="1"/>
  <c r="B16" i="3"/>
  <c r="B15" i="4" s="1"/>
  <c r="B16" i="5"/>
  <c r="B17" i="3"/>
  <c r="B16" i="4" s="1"/>
  <c r="B18" i="3"/>
  <c r="B17" i="4" s="1"/>
  <c r="B19" i="3"/>
  <c r="B18" i="4" s="1"/>
  <c r="B20" i="3"/>
  <c r="B19" i="4" s="1"/>
  <c r="B20" i="5"/>
  <c r="B21" i="3"/>
  <c r="B21" i="5"/>
  <c r="B22" i="3"/>
  <c r="B22" i="5" s="1"/>
  <c r="B23" i="3"/>
  <c r="B23" i="5" s="1"/>
  <c r="B24" i="3"/>
  <c r="B23" i="4" s="1"/>
  <c r="B25" i="3"/>
  <c r="B25" i="5" s="1"/>
  <c r="B26" i="3"/>
  <c r="B26" i="5"/>
  <c r="B27" i="3"/>
  <c r="B26" i="4" s="1"/>
  <c r="B28" i="3"/>
  <c r="B27" i="4" s="1"/>
  <c r="B29" i="3"/>
  <c r="B28" i="4" s="1"/>
  <c r="B29" i="5"/>
  <c r="B30" i="3"/>
  <c r="B30" i="5"/>
  <c r="B31" i="3"/>
  <c r="B30" i="4"/>
  <c r="B32" i="3"/>
  <c r="B31" i="4" s="1"/>
  <c r="B32" i="5"/>
  <c r="B33" i="3"/>
  <c r="B33" i="5" s="1"/>
  <c r="B34" i="3"/>
  <c r="B33" i="4" s="1"/>
  <c r="B35" i="3"/>
  <c r="B35" i="5" s="1"/>
  <c r="B36" i="3"/>
  <c r="B36" i="5" s="1"/>
  <c r="B37" i="3"/>
  <c r="B36" i="4" s="1"/>
  <c r="B37" i="5"/>
  <c r="B38" i="3"/>
  <c r="B38" i="5" s="1"/>
  <c r="B39" i="3"/>
  <c r="B38" i="4" s="1"/>
  <c r="B40" i="3"/>
  <c r="B39" i="4" s="1"/>
  <c r="B41" i="3"/>
  <c r="B41" i="5"/>
  <c r="B42" i="3"/>
  <c r="B41" i="4" s="1"/>
  <c r="B43" i="3"/>
  <c r="B43" i="5"/>
  <c r="B44" i="3"/>
  <c r="B43" i="4"/>
  <c r="B45" i="3"/>
  <c r="B45" i="5"/>
  <c r="B46" i="3"/>
  <c r="B46" i="5"/>
  <c r="B47" i="3"/>
  <c r="B47" i="5"/>
  <c r="B48" i="3"/>
  <c r="B47" i="4" s="1"/>
  <c r="B48" i="5"/>
  <c r="B49" i="3"/>
  <c r="B49" i="5"/>
  <c r="B50" i="3"/>
  <c r="B50" i="5"/>
  <c r="B51" i="3"/>
  <c r="B50" i="4" s="1"/>
  <c r="B51" i="5"/>
  <c r="B52" i="3"/>
  <c r="B52" i="5"/>
  <c r="A3" i="5"/>
  <c r="I3" i="5"/>
  <c r="A4" i="5"/>
  <c r="B4" i="5"/>
  <c r="I4" i="5"/>
  <c r="A5" i="5"/>
  <c r="I5" i="5"/>
  <c r="A6" i="5"/>
  <c r="I6" i="5"/>
  <c r="A7" i="5"/>
  <c r="I7" i="5"/>
  <c r="A8" i="5"/>
  <c r="I8" i="5"/>
  <c r="A9" i="5"/>
  <c r="I9" i="5"/>
  <c r="A10" i="5"/>
  <c r="I10" i="5"/>
  <c r="A11" i="5"/>
  <c r="I11" i="5"/>
  <c r="A12" i="5"/>
  <c r="I12" i="5"/>
  <c r="A13" i="5"/>
  <c r="I13" i="5"/>
  <c r="A14" i="5"/>
  <c r="I14" i="5"/>
  <c r="A15" i="5"/>
  <c r="I15" i="5"/>
  <c r="A16" i="5"/>
  <c r="I16" i="5"/>
  <c r="A17" i="5"/>
  <c r="I17" i="5"/>
  <c r="A18" i="5"/>
  <c r="I18" i="5"/>
  <c r="A19" i="5"/>
  <c r="I19" i="5"/>
  <c r="A20" i="5"/>
  <c r="I20" i="5"/>
  <c r="A21" i="5"/>
  <c r="I21" i="5"/>
  <c r="A22" i="5"/>
  <c r="I22" i="5"/>
  <c r="A23" i="5"/>
  <c r="I23" i="5"/>
  <c r="A24" i="5"/>
  <c r="I24" i="5"/>
  <c r="A25" i="5"/>
  <c r="I25" i="5"/>
  <c r="A26" i="5"/>
  <c r="I26" i="5"/>
  <c r="A27" i="5"/>
  <c r="I27" i="5"/>
  <c r="A28" i="5"/>
  <c r="I28" i="5"/>
  <c r="A29" i="5"/>
  <c r="I29" i="5"/>
  <c r="A30" i="5"/>
  <c r="I30" i="5"/>
  <c r="A31" i="5"/>
  <c r="I31" i="5"/>
  <c r="A32" i="5"/>
  <c r="I32" i="5"/>
  <c r="A33" i="5"/>
  <c r="I33" i="5"/>
  <c r="A34" i="5"/>
  <c r="I34" i="5"/>
  <c r="A35" i="5"/>
  <c r="I35" i="5"/>
  <c r="A36" i="5"/>
  <c r="I36" i="5"/>
  <c r="A37" i="5"/>
  <c r="I37" i="5"/>
  <c r="A38" i="5"/>
  <c r="I38" i="5"/>
  <c r="A39" i="5"/>
  <c r="I39" i="5"/>
  <c r="A40" i="5"/>
  <c r="I40" i="5"/>
  <c r="A41" i="5"/>
  <c r="I41" i="5"/>
  <c r="A42" i="5"/>
  <c r="I42" i="5"/>
  <c r="A43" i="5"/>
  <c r="I43" i="5"/>
  <c r="A44" i="5"/>
  <c r="B44" i="5"/>
  <c r="I44" i="5"/>
  <c r="A45" i="5"/>
  <c r="I45" i="5"/>
  <c r="A46" i="5"/>
  <c r="I46" i="5"/>
  <c r="A47" i="5"/>
  <c r="I47" i="5"/>
  <c r="A48" i="5"/>
  <c r="I48" i="5"/>
  <c r="A49" i="5"/>
  <c r="I49" i="5"/>
  <c r="A50" i="5"/>
  <c r="I50" i="5"/>
  <c r="A51" i="5"/>
  <c r="I51" i="5"/>
  <c r="A52" i="5"/>
  <c r="I52" i="5"/>
  <c r="A2" i="4"/>
  <c r="I2" i="4"/>
  <c r="J2" i="4"/>
  <c r="K2" i="4"/>
  <c r="L2" i="4"/>
  <c r="M2" i="4"/>
  <c r="G2" i="4"/>
  <c r="A3" i="4"/>
  <c r="B3" i="4"/>
  <c r="I3" i="4"/>
  <c r="J3" i="4"/>
  <c r="K3" i="4"/>
  <c r="L3" i="4"/>
  <c r="F3" i="4" s="1"/>
  <c r="M3" i="4"/>
  <c r="G3" i="4"/>
  <c r="A4" i="4"/>
  <c r="I4" i="4"/>
  <c r="J4" i="4"/>
  <c r="K4" i="4"/>
  <c r="L4" i="4"/>
  <c r="M4" i="4"/>
  <c r="G4" i="4"/>
  <c r="A5" i="4"/>
  <c r="I5" i="4"/>
  <c r="J5" i="4"/>
  <c r="K5" i="4"/>
  <c r="L5" i="4"/>
  <c r="H5" i="4"/>
  <c r="M5" i="4"/>
  <c r="G5" i="4"/>
  <c r="A6" i="4"/>
  <c r="I6" i="4"/>
  <c r="J6" i="4"/>
  <c r="K6" i="4"/>
  <c r="L6" i="4"/>
  <c r="H6" i="4" s="1"/>
  <c r="M6" i="4"/>
  <c r="G6" i="4" s="1"/>
  <c r="A7" i="4"/>
  <c r="I7" i="4"/>
  <c r="J7" i="4"/>
  <c r="K7" i="4"/>
  <c r="L7" i="4"/>
  <c r="M7" i="4"/>
  <c r="G7" i="4"/>
  <c r="A8" i="4"/>
  <c r="I8" i="4"/>
  <c r="J8" i="4"/>
  <c r="K8" i="4"/>
  <c r="L8" i="4"/>
  <c r="H8" i="4"/>
  <c r="M8" i="4"/>
  <c r="G8" i="4"/>
  <c r="A9" i="4"/>
  <c r="I9" i="4"/>
  <c r="J9" i="4"/>
  <c r="K9" i="4"/>
  <c r="L9" i="4"/>
  <c r="M9" i="4"/>
  <c r="G9" i="4"/>
  <c r="A10" i="4"/>
  <c r="I10" i="4"/>
  <c r="J10" i="4"/>
  <c r="K10" i="4"/>
  <c r="L10" i="4"/>
  <c r="F10" i="4"/>
  <c r="M10" i="4"/>
  <c r="G10" i="4"/>
  <c r="A11" i="4"/>
  <c r="I11" i="4"/>
  <c r="J11" i="4"/>
  <c r="K11" i="4"/>
  <c r="L11" i="4"/>
  <c r="M11" i="4"/>
  <c r="G11" i="4"/>
  <c r="A12" i="4"/>
  <c r="I12" i="4"/>
  <c r="J12" i="4"/>
  <c r="K12" i="4"/>
  <c r="L12" i="4"/>
  <c r="M12" i="4"/>
  <c r="G12" i="4"/>
  <c r="A13" i="4"/>
  <c r="I13" i="4"/>
  <c r="J13" i="4"/>
  <c r="K13" i="4"/>
  <c r="L13" i="4"/>
  <c r="F13" i="4" s="1"/>
  <c r="H13" i="4"/>
  <c r="M13" i="4"/>
  <c r="G13" i="4"/>
  <c r="A14" i="4"/>
  <c r="I14" i="4"/>
  <c r="J14" i="4"/>
  <c r="K14" i="4"/>
  <c r="L14" i="4"/>
  <c r="M14" i="4"/>
  <c r="G14" i="4"/>
  <c r="A15" i="4"/>
  <c r="I15" i="4"/>
  <c r="J15" i="4"/>
  <c r="K15" i="4"/>
  <c r="L15" i="4"/>
  <c r="M15" i="4"/>
  <c r="G15" i="4"/>
  <c r="A16" i="4"/>
  <c r="I16" i="4"/>
  <c r="J16" i="4"/>
  <c r="K16" i="4"/>
  <c r="L16" i="4"/>
  <c r="M16" i="4"/>
  <c r="G16" i="4" s="1"/>
  <c r="A17" i="4"/>
  <c r="I17" i="4"/>
  <c r="J17" i="4"/>
  <c r="K17" i="4"/>
  <c r="L17" i="4"/>
  <c r="M17" i="4"/>
  <c r="G17" i="4"/>
  <c r="A18" i="4"/>
  <c r="I18" i="4"/>
  <c r="J18" i="4"/>
  <c r="K18" i="4"/>
  <c r="L18" i="4"/>
  <c r="M18" i="4"/>
  <c r="G18" i="4" s="1"/>
  <c r="A19" i="4"/>
  <c r="I19" i="4"/>
  <c r="J19" i="4"/>
  <c r="K19" i="4"/>
  <c r="L19" i="4"/>
  <c r="H19" i="4"/>
  <c r="M19" i="4"/>
  <c r="G19" i="4"/>
  <c r="A20" i="4"/>
  <c r="B20" i="4"/>
  <c r="I20" i="4"/>
  <c r="J20" i="4"/>
  <c r="K20" i="4"/>
  <c r="L20" i="4"/>
  <c r="M20" i="4"/>
  <c r="G20" i="4"/>
  <c r="A21" i="4"/>
  <c r="B21" i="4"/>
  <c r="I21" i="4"/>
  <c r="J21" i="4"/>
  <c r="K21" i="4"/>
  <c r="L21" i="4"/>
  <c r="H21" i="4" s="1"/>
  <c r="M21" i="4"/>
  <c r="G21" i="4" s="1"/>
  <c r="A22" i="4"/>
  <c r="I22" i="4"/>
  <c r="J22" i="4"/>
  <c r="K22" i="4"/>
  <c r="L22" i="4"/>
  <c r="H22" i="4" s="1"/>
  <c r="M22" i="4"/>
  <c r="G22" i="4"/>
  <c r="A23" i="4"/>
  <c r="I23" i="4"/>
  <c r="J23" i="4"/>
  <c r="K23" i="4"/>
  <c r="L23" i="4"/>
  <c r="H23" i="4"/>
  <c r="M23" i="4"/>
  <c r="G23" i="4" s="1"/>
  <c r="A24" i="4"/>
  <c r="I24" i="4"/>
  <c r="J24" i="4"/>
  <c r="K24" i="4"/>
  <c r="L24" i="4"/>
  <c r="M24" i="4"/>
  <c r="G24" i="4" s="1"/>
  <c r="A25" i="4"/>
  <c r="B25" i="4"/>
  <c r="I25" i="4"/>
  <c r="J25" i="4"/>
  <c r="K25" i="4"/>
  <c r="L25" i="4"/>
  <c r="H25" i="4" s="1"/>
  <c r="M25" i="4"/>
  <c r="G25" i="4"/>
  <c r="A26" i="4"/>
  <c r="I26" i="4"/>
  <c r="J26" i="4"/>
  <c r="K26" i="4"/>
  <c r="L26" i="4"/>
  <c r="M26" i="4"/>
  <c r="G26" i="4" s="1"/>
  <c r="A27" i="4"/>
  <c r="I27" i="4"/>
  <c r="J27" i="4"/>
  <c r="K27" i="4"/>
  <c r="L27" i="4"/>
  <c r="H27" i="4"/>
  <c r="M27" i="4"/>
  <c r="G27" i="4"/>
  <c r="A28" i="4"/>
  <c r="I28" i="4"/>
  <c r="J28" i="4"/>
  <c r="K28" i="4"/>
  <c r="L28" i="4"/>
  <c r="M28" i="4"/>
  <c r="G28" i="4"/>
  <c r="A29" i="4"/>
  <c r="I29" i="4"/>
  <c r="J29" i="4"/>
  <c r="K29" i="4"/>
  <c r="L29" i="4"/>
  <c r="M29" i="4"/>
  <c r="G29" i="4" s="1"/>
  <c r="A30" i="4"/>
  <c r="I30" i="4"/>
  <c r="J30" i="4"/>
  <c r="K30" i="4"/>
  <c r="L30" i="4"/>
  <c r="H30" i="4" s="1"/>
  <c r="M30" i="4"/>
  <c r="G30" i="4" s="1"/>
  <c r="A31" i="4"/>
  <c r="I31" i="4"/>
  <c r="J31" i="4"/>
  <c r="K31" i="4"/>
  <c r="L31" i="4"/>
  <c r="H31" i="4"/>
  <c r="M31" i="4"/>
  <c r="G31" i="4" s="1"/>
  <c r="A32" i="4"/>
  <c r="I32" i="4"/>
  <c r="J32" i="4"/>
  <c r="K32" i="4"/>
  <c r="L32" i="4"/>
  <c r="M32" i="4"/>
  <c r="G32" i="4" s="1"/>
  <c r="A33" i="4"/>
  <c r="I33" i="4"/>
  <c r="J33" i="4"/>
  <c r="K33" i="4"/>
  <c r="L33" i="4"/>
  <c r="M33" i="4"/>
  <c r="G33" i="4"/>
  <c r="A34" i="4"/>
  <c r="I34" i="4"/>
  <c r="J34" i="4"/>
  <c r="K34" i="4"/>
  <c r="L34" i="4"/>
  <c r="H34" i="4" s="1"/>
  <c r="M34" i="4"/>
  <c r="G34" i="4" s="1"/>
  <c r="A35" i="4"/>
  <c r="I35" i="4"/>
  <c r="J35" i="4"/>
  <c r="K35" i="4"/>
  <c r="L35" i="4"/>
  <c r="M35" i="4"/>
  <c r="G35" i="4" s="1"/>
  <c r="A36" i="4"/>
  <c r="I36" i="4"/>
  <c r="J36" i="4"/>
  <c r="K36" i="4"/>
  <c r="L36" i="4"/>
  <c r="M36" i="4"/>
  <c r="G36" i="4"/>
  <c r="A37" i="4"/>
  <c r="I37" i="4"/>
  <c r="J37" i="4"/>
  <c r="K37" i="4"/>
  <c r="L37" i="4"/>
  <c r="H37" i="4" s="1"/>
  <c r="M37" i="4"/>
  <c r="G37" i="4" s="1"/>
  <c r="A38" i="4"/>
  <c r="I38" i="4"/>
  <c r="J38" i="4"/>
  <c r="K38" i="4"/>
  <c r="L38" i="4"/>
  <c r="H38" i="4" s="1"/>
  <c r="M38" i="4"/>
  <c r="G38" i="4" s="1"/>
  <c r="A39" i="4"/>
  <c r="I39" i="4"/>
  <c r="J39" i="4"/>
  <c r="K39" i="4"/>
  <c r="L39" i="4"/>
  <c r="M39" i="4"/>
  <c r="G39" i="4"/>
  <c r="A40" i="4"/>
  <c r="I40" i="4"/>
  <c r="J40" i="4"/>
  <c r="K40" i="4"/>
  <c r="L40" i="4"/>
  <c r="M40" i="4"/>
  <c r="G40" i="4"/>
  <c r="A41" i="4"/>
  <c r="I41" i="4"/>
  <c r="J41" i="4"/>
  <c r="K41" i="4"/>
  <c r="L41" i="4"/>
  <c r="C41" i="4"/>
  <c r="S41" i="4" s="1"/>
  <c r="M41" i="4"/>
  <c r="G41" i="4"/>
  <c r="A42" i="4"/>
  <c r="I42" i="4"/>
  <c r="J42" i="4"/>
  <c r="K42" i="4"/>
  <c r="L42" i="4"/>
  <c r="M42" i="4"/>
  <c r="G42" i="4"/>
  <c r="A43" i="4"/>
  <c r="I43" i="4"/>
  <c r="J43" i="4"/>
  <c r="K43" i="4"/>
  <c r="L43" i="4"/>
  <c r="H43" i="4"/>
  <c r="M43" i="4"/>
  <c r="G43" i="4" s="1"/>
  <c r="A44" i="4"/>
  <c r="I44" i="4"/>
  <c r="J44" i="4"/>
  <c r="K44" i="4"/>
  <c r="L44" i="4"/>
  <c r="H44" i="4" s="1"/>
  <c r="M44" i="4"/>
  <c r="G44" i="4" s="1"/>
  <c r="A45" i="4"/>
  <c r="I45" i="4"/>
  <c r="J45" i="4"/>
  <c r="K45" i="4"/>
  <c r="L45" i="4"/>
  <c r="H45" i="4" s="1"/>
  <c r="M45" i="4"/>
  <c r="G45" i="4" s="1"/>
  <c r="A46" i="4"/>
  <c r="B46" i="4"/>
  <c r="I46" i="4"/>
  <c r="J46" i="4"/>
  <c r="K46" i="4"/>
  <c r="L46" i="4"/>
  <c r="H46" i="4" s="1"/>
  <c r="M46" i="4"/>
  <c r="G46" i="4" s="1"/>
  <c r="A47" i="4"/>
  <c r="I47" i="4"/>
  <c r="J47" i="4"/>
  <c r="K47" i="4"/>
  <c r="L47" i="4"/>
  <c r="M47" i="4"/>
  <c r="G47" i="4" s="1"/>
  <c r="A48" i="4"/>
  <c r="I48" i="4"/>
  <c r="J48" i="4"/>
  <c r="K48" i="4"/>
  <c r="L48" i="4"/>
  <c r="H48" i="4"/>
  <c r="M48" i="4"/>
  <c r="G48" i="4"/>
  <c r="A49" i="4"/>
  <c r="B49" i="4"/>
  <c r="I49" i="4"/>
  <c r="J49" i="4"/>
  <c r="K49" i="4"/>
  <c r="L49" i="4"/>
  <c r="M49" i="4"/>
  <c r="G49" i="4"/>
  <c r="A50" i="4"/>
  <c r="I50" i="4"/>
  <c r="J50" i="4"/>
  <c r="K50" i="4"/>
  <c r="L50" i="4"/>
  <c r="M50" i="4"/>
  <c r="G50" i="4"/>
  <c r="A51" i="4"/>
  <c r="F51" i="4"/>
  <c r="G51" i="4"/>
  <c r="F37" i="4"/>
  <c r="E37" i="4" s="1"/>
  <c r="H28" i="4"/>
  <c r="C61" i="4"/>
  <c r="S61" i="4" s="1"/>
  <c r="C59" i="4"/>
  <c r="S59" i="4"/>
  <c r="C57" i="4"/>
  <c r="S57" i="4"/>
  <c r="C55" i="4"/>
  <c r="S55" i="4"/>
  <c r="F55" i="4"/>
  <c r="E55" i="4" s="1"/>
  <c r="C21" i="4"/>
  <c r="F21" i="4"/>
  <c r="H39" i="4"/>
  <c r="F33" i="4"/>
  <c r="F5" i="4"/>
  <c r="B54" i="4"/>
  <c r="B31" i="5"/>
  <c r="B2" i="4"/>
  <c r="C60" i="4"/>
  <c r="S60" i="4" s="1"/>
  <c r="F56" i="4"/>
  <c r="F54" i="4"/>
  <c r="F52" i="4"/>
  <c r="E57" i="4"/>
  <c r="F29" i="4"/>
  <c r="C39" i="4"/>
  <c r="C8" i="4"/>
  <c r="S8" i="4"/>
  <c r="H14" i="4"/>
  <c r="C56" i="4"/>
  <c r="S56" i="4" s="1"/>
  <c r="C58" i="4"/>
  <c r="S58" i="4" s="1"/>
  <c r="C44" i="4"/>
  <c r="S44" i="4"/>
  <c r="H47" i="4"/>
  <c r="H29" i="4"/>
  <c r="E29" i="4" s="1"/>
  <c r="F16" i="4"/>
  <c r="F11" i="4"/>
  <c r="B8" i="4"/>
  <c r="B57" i="5"/>
  <c r="H60" i="4"/>
  <c r="E60" i="4" s="1"/>
  <c r="F59" i="4"/>
  <c r="H58" i="4"/>
  <c r="E58" i="4"/>
  <c r="H10" i="4"/>
  <c r="C48" i="4"/>
  <c r="F30" i="4"/>
  <c r="B29" i="4"/>
  <c r="H3" i="4"/>
  <c r="E3" i="4" s="1"/>
  <c r="C3" i="4"/>
  <c r="S3" i="4" s="1"/>
  <c r="H52" i="4"/>
  <c r="E52" i="4"/>
  <c r="B54" i="5"/>
  <c r="C10" i="4"/>
  <c r="F45" i="4"/>
  <c r="F44" i="4"/>
  <c r="E44" i="4"/>
  <c r="C24" i="4"/>
  <c r="S24" i="4"/>
  <c r="B14" i="5"/>
  <c r="B13" i="4"/>
  <c r="F53" i="4"/>
  <c r="H51" i="4"/>
  <c r="E51" i="4" s="1"/>
  <c r="B48" i="4"/>
  <c r="B45" i="4"/>
  <c r="B40" i="5"/>
  <c r="B42" i="4"/>
  <c r="B44" i="4"/>
  <c r="B51" i="4"/>
  <c r="B35" i="4"/>
  <c r="B61" i="4"/>
  <c r="B40" i="4"/>
  <c r="B52" i="4"/>
  <c r="B27" i="5"/>
  <c r="B11" i="4"/>
  <c r="H49" i="4" l="1"/>
  <c r="C45" i="4"/>
  <c r="H42" i="4"/>
  <c r="H41" i="4"/>
  <c r="F41" i="4"/>
  <c r="H40" i="4"/>
  <c r="F38" i="4"/>
  <c r="E38" i="4" s="1"/>
  <c r="C37" i="4"/>
  <c r="S37" i="4" s="1"/>
  <c r="H36" i="4"/>
  <c r="C36" i="4"/>
  <c r="S36" i="4" s="1"/>
  <c r="F36" i="4"/>
  <c r="E36" i="4" s="1"/>
  <c r="C35" i="4"/>
  <c r="S35" i="4" s="1"/>
  <c r="H33" i="4"/>
  <c r="F31" i="4"/>
  <c r="E31" i="4" s="1"/>
  <c r="C30" i="4"/>
  <c r="S30" i="4" s="1"/>
  <c r="F28" i="4"/>
  <c r="H26" i="4"/>
  <c r="C23" i="4"/>
  <c r="S23" i="4" s="1"/>
  <c r="E21" i="4"/>
  <c r="H20" i="4"/>
  <c r="C20" i="4"/>
  <c r="S20" i="4" s="1"/>
  <c r="F19" i="4"/>
  <c r="H17" i="4"/>
  <c r="H16" i="4"/>
  <c r="C14" i="4"/>
  <c r="S14" i="4" s="1"/>
  <c r="F14" i="4"/>
  <c r="E13" i="4"/>
  <c r="C13" i="4"/>
  <c r="S13" i="4" s="1"/>
  <c r="H12" i="4"/>
  <c r="H11" i="4"/>
  <c r="C11" i="4"/>
  <c r="H9" i="4"/>
  <c r="F8" i="4"/>
  <c r="E8" i="4" s="1"/>
  <c r="H7" i="4"/>
  <c r="F6" i="4"/>
  <c r="C5" i="4"/>
  <c r="H4" i="4"/>
  <c r="C4" i="4"/>
  <c r="S4" i="4" s="1"/>
  <c r="H2" i="4"/>
  <c r="F61" i="4"/>
  <c r="E61" i="4" s="1"/>
  <c r="E56" i="4"/>
  <c r="C54" i="4"/>
  <c r="S54" i="4" s="1"/>
  <c r="E53" i="4"/>
  <c r="C52" i="4"/>
  <c r="C51" i="4"/>
  <c r="S51" i="4" s="1"/>
  <c r="B28" i="5"/>
  <c r="B42" i="5"/>
  <c r="B39" i="5"/>
  <c r="B34" i="4"/>
  <c r="B34" i="5"/>
  <c r="B32" i="4"/>
  <c r="B19" i="5"/>
  <c r="B18" i="5"/>
  <c r="B15" i="5"/>
  <c r="B12" i="4"/>
  <c r="B24" i="4"/>
  <c r="B24" i="5"/>
  <c r="B22" i="4"/>
  <c r="B17" i="5"/>
  <c r="B10" i="4"/>
  <c r="B7" i="5"/>
  <c r="B6" i="5"/>
  <c r="B4" i="4"/>
  <c r="C50" i="4"/>
  <c r="S50" i="4" s="1"/>
  <c r="F50" i="4"/>
  <c r="E5" i="4"/>
  <c r="C43" i="4"/>
  <c r="S43" i="4" s="1"/>
  <c r="F43" i="4"/>
  <c r="E43" i="4" s="1"/>
  <c r="C31" i="4"/>
  <c r="S31" i="4" s="1"/>
  <c r="F32" i="4"/>
  <c r="H32" i="4"/>
  <c r="E32" i="4" s="1"/>
  <c r="H18" i="4"/>
  <c r="S11" i="4"/>
  <c r="F39" i="4"/>
  <c r="E39" i="4" s="1"/>
  <c r="S39" i="4"/>
  <c r="C47" i="4"/>
  <c r="S47" i="4" s="1"/>
  <c r="F47" i="4"/>
  <c r="E47" i="4" s="1"/>
  <c r="F46" i="4"/>
  <c r="E46" i="4" s="1"/>
  <c r="C46" i="4"/>
  <c r="S46" i="4" s="1"/>
  <c r="C42" i="4"/>
  <c r="S42" i="4" s="1"/>
  <c r="E41" i="4"/>
  <c r="C33" i="4"/>
  <c r="S33" i="4"/>
  <c r="C28" i="4"/>
  <c r="S28" i="4" s="1"/>
  <c r="F26" i="4"/>
  <c r="E26" i="4" s="1"/>
  <c r="F24" i="4"/>
  <c r="S21" i="4"/>
  <c r="C19" i="4"/>
  <c r="S19" i="4"/>
  <c r="C18" i="4"/>
  <c r="S18" i="4" s="1"/>
  <c r="F15" i="4"/>
  <c r="H15" i="4"/>
  <c r="E15" i="4" s="1"/>
  <c r="S10" i="4"/>
  <c r="E59" i="4"/>
  <c r="B8" i="5"/>
  <c r="B7" i="4"/>
  <c r="F23" i="4"/>
  <c r="E23" i="4" s="1"/>
  <c r="C49" i="4"/>
  <c r="F27" i="4"/>
  <c r="E27" i="4" s="1"/>
  <c r="F40" i="4"/>
  <c r="E40" i="4" s="1"/>
  <c r="C40" i="4"/>
  <c r="S40" i="4" s="1"/>
  <c r="E33" i="4"/>
  <c r="C29" i="4"/>
  <c r="S29" i="4" s="1"/>
  <c r="C25" i="4"/>
  <c r="S25" i="4" s="1"/>
  <c r="C7" i="4"/>
  <c r="S7" i="4"/>
  <c r="B59" i="5"/>
  <c r="B58" i="4"/>
  <c r="F7" i="4"/>
  <c r="E7" i="4" s="1"/>
  <c r="E10" i="4"/>
  <c r="C27" i="4"/>
  <c r="S27" i="4" s="1"/>
  <c r="C6" i="4"/>
  <c r="S6" i="4" s="1"/>
  <c r="E45" i="4"/>
  <c r="F34" i="4"/>
  <c r="E34" i="4" s="1"/>
  <c r="C34" i="4"/>
  <c r="S34" i="4" s="1"/>
  <c r="C32" i="4"/>
  <c r="S32" i="4" s="1"/>
  <c r="F25" i="4"/>
  <c r="E25" i="4" s="1"/>
  <c r="H24" i="4"/>
  <c r="E24" i="4" s="1"/>
  <c r="C22" i="4"/>
  <c r="S22" i="4" s="1"/>
  <c r="E16" i="4"/>
  <c r="C2" i="4"/>
  <c r="S2" i="4" s="1"/>
  <c r="F2" i="4"/>
  <c r="E2" i="4" s="1"/>
  <c r="C26" i="4"/>
  <c r="S26" i="4" s="1"/>
  <c r="F42" i="4"/>
  <c r="E42" i="4" s="1"/>
  <c r="C17" i="4"/>
  <c r="H50" i="4"/>
  <c r="E50" i="4" s="1"/>
  <c r="F18" i="4"/>
  <c r="E14" i="4"/>
  <c r="E28" i="4"/>
  <c r="F48" i="4"/>
  <c r="E48" i="4" s="1"/>
  <c r="S48" i="4"/>
  <c r="F35" i="4"/>
  <c r="H35" i="4"/>
  <c r="E30" i="4"/>
  <c r="E19" i="4"/>
  <c r="S17" i="4"/>
  <c r="F17" i="4"/>
  <c r="E17" i="4" s="1"/>
  <c r="C15" i="4"/>
  <c r="S15" i="4" s="1"/>
  <c r="F12" i="4"/>
  <c r="E12" i="4" s="1"/>
  <c r="E11" i="4"/>
  <c r="C9" i="4"/>
  <c r="S9" i="4" s="1"/>
  <c r="E6" i="4"/>
  <c r="F4" i="4"/>
  <c r="E4" i="4" s="1"/>
  <c r="F9" i="4"/>
  <c r="E9" i="4" s="1"/>
  <c r="F20" i="4"/>
  <c r="E20" i="4" s="1"/>
  <c r="S5" i="4"/>
  <c r="F49" i="4"/>
  <c r="E49" i="4" s="1"/>
  <c r="B37" i="4"/>
  <c r="C12" i="4"/>
  <c r="S12" i="4" s="1"/>
  <c r="C53" i="4"/>
  <c r="S53" i="4" s="1"/>
  <c r="H54" i="4"/>
  <c r="E54" i="4" s="1"/>
  <c r="S52" i="4"/>
  <c r="S49" i="4"/>
  <c r="C16" i="4"/>
  <c r="S16" i="4" s="1"/>
  <c r="B58" i="5"/>
  <c r="S45" i="4"/>
  <c r="F22" i="4"/>
  <c r="E22" i="4" s="1"/>
  <c r="C38" i="4"/>
  <c r="S38" i="4" s="1"/>
  <c r="E18" i="4" l="1"/>
  <c r="E35" i="4"/>
</calcChain>
</file>

<file path=xl/sharedStrings.xml><?xml version="1.0" encoding="utf-8"?>
<sst xmlns="http://schemas.openxmlformats.org/spreadsheetml/2006/main" count="163" uniqueCount="81">
  <si>
    <t>Mokinių grįžtamasis ryšys 
apie pamokos kokybę</t>
  </si>
  <si>
    <t>NURODYMAI, KAIP SUKURTI SAVO GRĮŽTAMOJO RYŠIO KLAUSIMYNĄ
Čia galite pritaikyti klausimyną savo reikmėms: keisti, tikslinti, ištrinti ar pridėti naujų klausimų. Pakeisti klausimai automatiškai bus perkelti į Įvesties ir Įvertinimo lenteles. 
Atkreipkite dėmesį, kad prieš įklijuodami klausimą, turite du kartus spragtelėti į laukelį ir įklijuoti arba tik pažymėti, kad po to įklijuotumėte klausimą į viršuje esantį laukelį.</t>
  </si>
  <si>
    <t>(9–12 klasės)</t>
  </si>
  <si>
    <t xml:space="preserve">Miela Mokine, mielas Mokiny, 
šiame klausimyne pateikti teiginiai apie Tavo mokykloje vykstančias pamokas. Pildydamas(-a) klausimyną, galvok apie tą mokytoją, kuris (kuri) šiandien Tau vedė paskutinę pamoką. 
Prašome atidžiai perskaityti kiekvieną teiginį ir nurodyti, ar jis, Tavo manymu, atitinka tiesą ar ne. Čia svarbi Tavo asmeninė nuomonė, todėl negali būti nei „teisingų“, nei „klaidingų“ atsakymų. Visuomet rinkis tą atsakymą, kuris, Tavo manymu, yra tinkamiausias, ir pažymėk atitinkamą langelį kryželiu.
Prašome nerašyti ant klausimyno savo vardo ir pavardės. Ši apklausa yra anoniminė, tai reiškia, jog Tavo atsakymų nebus galima atsekti.
Kryželiu galima pažymėti tik vieną atskiro teiginio langelį. Jeigu norėtum savo atsakymą pakeisti, užtušuok kryželiu pažymėtą ankstesniojo atsakymo langelį ir pažymėk kryželiu naujai pasirinkto atsakymo langelį. Jeigu kuris nors klausimas Tau nėra aiškus, pasiteirauk savo mokytojo (mokytojos).
</t>
  </si>
  <si>
    <t>Visiškai nesutinku</t>
  </si>
  <si>
    <t>Ko gero nesutinku</t>
  </si>
  <si>
    <t>Ko gero sutinku</t>
  </si>
  <si>
    <t>Visiškai sutinku</t>
  </si>
  <si>
    <t>Nėra duomenų</t>
  </si>
  <si>
    <t xml:space="preserve">Mokytojas(-a) leidžia mums mokytis iš mūsų klaidų. </t>
  </si>
  <si>
    <t xml:space="preserve">Mokytojas(-a) uždavęs(-usi) klausimą palieka man pakankamai laiko atsakymui apgalvoti. </t>
  </si>
  <si>
    <t>Mokytojas(-a) atsižvelgia į mūsų pateiktus pasiūlymus.</t>
  </si>
  <si>
    <t>Klaidų aptarimas su mokytoju(-a) man būna naudingas.</t>
  </si>
  <si>
    <t>Mokytojas(-a) kartais pamokoje pajuokauja.</t>
  </si>
  <si>
    <t>Mokytojas(-a) susieja mokomąją medžiagą su kitais mokomaisiais dalykais.</t>
  </si>
  <si>
    <t xml:space="preserve">Mokytojas(-a) atskleidžia mokomosios medžiagos sąsajas su kasdieniu gyvenimu. </t>
  </si>
  <si>
    <t>Mokytojas(-a) mėgsta savo darbą.</t>
  </si>
  <si>
    <t xml:space="preserve">Mokytojas(-a) moka įdomiai pateikti, pristatyti savo pamokų temas. </t>
  </si>
  <si>
    <t xml:space="preserve">Mokytojas(-a) primena, pakartoja ankstesnėse pamokose įgytas žinias, jeigu to reikia. </t>
  </si>
  <si>
    <t xml:space="preserve">Mokytojas(-a) pateikia vaizdingų pavyzdžių, padedančių mums geriau suprasti pamokos medžiagą. </t>
  </si>
  <si>
    <t>Mokytojas(-a) kalba aiškiai ir suprantamai.</t>
  </si>
  <si>
    <t>Mokytojas(-a) moka paaiškinti sudėtingus dalykus.</t>
  </si>
  <si>
    <t xml:space="preserve">Mokytojas(-a) pamokos pradžioje supažindina mus su pamokos tikslu ar uždaviniu. </t>
  </si>
  <si>
    <t>Mokytojas(-a) mane gerbia.</t>
  </si>
  <si>
    <t>Mokytojas(-a) atsižvelgia į mano mokymosi stiprybes.</t>
  </si>
  <si>
    <t xml:space="preserve">Mokytojas(-a) pasako, kur aš galėčiau patobulėti. </t>
  </si>
  <si>
    <t xml:space="preserve">Mokytojas(-a) padeda man išspręsti problemas. </t>
  </si>
  <si>
    <t>Mokytojas(-a) skatina mus išsakyti savo nuomonę.</t>
  </si>
  <si>
    <t>Mokytojas(-a) skatina mus, sprendžiant užduotis, išmėginti savus sprendimo būdus.</t>
  </si>
  <si>
    <t>Mokytojas(-a) pamokos metu sudaro galimybę kalbėti kiekvienam mokiniui.</t>
  </si>
  <si>
    <t>Mokytojas(-a) skiria mums užduočių iliustruoti pamokos medžiagą (pavyzdžiui, minčių žemėlapiu, paveikslėliais, schemomis).</t>
  </si>
  <si>
    <t>Mokytojas(-a) užduoda klausimų, skatinančių mus mąstyti.</t>
  </si>
  <si>
    <t xml:space="preserve">Pamokoje atliekame užduočių, kurios reikalauja pritaikyti tai, ką išmokome. </t>
  </si>
  <si>
    <t xml:space="preserve">Namų darbai padeda geriau išmokti medžiagą. </t>
  </si>
  <si>
    <t>Mokytojas(-a) moka praktines užduotis padaryti įdomias.</t>
  </si>
  <si>
    <t xml:space="preserve">Mokytojas(-a) domisi mokinių nuomone apie pamokas. </t>
  </si>
  <si>
    <t>Kai kurie mokiniai gauna papildomų užduočių, kurios kelia jiems iššūkių.</t>
  </si>
  <si>
    <t>Pamokos tempas man yra tinkamas – nei per lėtas, nei per greitas.</t>
  </si>
  <si>
    <t>Mokomoji medžiaga man yra tinkama pagal savo sudėtingumą – nei per paprasta, nei per sudėtinga.</t>
  </si>
  <si>
    <t xml:space="preserve">Mokytojas(-a) ypatingą dėmesį skiria tiems, kurių gimtoji kalba nėra lietuvių kalba. </t>
  </si>
  <si>
    <t xml:space="preserve">Šio dalyko pamokose kartais dirbame mažose grupėse.  </t>
  </si>
  <si>
    <t xml:space="preserve">Mokytojas(-a) paįvairina pamoką fizine veikla (pavyzdžiui, mankšta, atsipalaidavimo pratimais). </t>
  </si>
  <si>
    <t xml:space="preserve">Kiekvienas gerai žino darbo grupėse taisykles. </t>
  </si>
  <si>
    <t>Dirbant grupėse mums visuomet yra aiški užduotis.</t>
  </si>
  <si>
    <t>Dirbant grupėse mokiniai padeda vieni kitiems.</t>
  </si>
  <si>
    <t>Dirbant grupėse mokytojas(-a) padeda tada, kai mums prireikia pagalbos.</t>
  </si>
  <si>
    <t>Dirbdami grupėse pasiekiame gerų rezultatų.</t>
  </si>
  <si>
    <t>Pasibaigus darbui grupėse pristatomi grupių darbo rezultatai.</t>
  </si>
  <si>
    <t xml:space="preserve">Šio dalyko pamokos įdomios, nenuobodžios. </t>
  </si>
  <si>
    <t>Instrumento GR06</t>
  </si>
  <si>
    <t>Įvertinimo lentelė</t>
  </si>
  <si>
    <t xml:space="preserve">Kaip įvertinti?
</t>
  </si>
  <si>
    <r>
      <t xml:space="preserve">1. </t>
    </r>
    <r>
      <rPr>
        <sz val="10"/>
        <rFont val="Arial"/>
        <family val="2"/>
      </rPr>
      <t>Įvesti pateiktus atsakymus galite dviem būdais:</t>
    </r>
  </si>
  <si>
    <t xml:space="preserve">a) Naudokite lentelę "Įvestis (atskiri klausimynai)“, norėdami atskirai įvesti atsakymus iš kiekvieno klausimyno: 
Įveskite respondentų atsakymus į tam numatytas horizontalias sunumeruotas skiltis: 1 = visiškai nesutinku, 2 = ko gero, nesutinku, 3 = ko gero, sutinku, 4 = visiškai sutinku, 0 = nėra duomenų.
</t>
  </si>
  <si>
    <t>b) Naudokite lentelę "Įvestis (suskaičiuota)", jei iš anksto suskaičiavote pateiktus atsakymus į atskirus klausimus ir įveskite pateiktų atsakymų skaičių tiesiai į tam skirtą laukelį.</t>
  </si>
  <si>
    <r>
      <t xml:space="preserve">
2.</t>
    </r>
    <r>
      <rPr>
        <sz val="10"/>
        <rFont val="Arial"/>
        <family val="2"/>
      </rPr>
      <t xml:space="preserve"> Tolesni veiksmai bus atlikti automatiškai.</t>
    </r>
  </si>
  <si>
    <t xml:space="preserve">Nuspausdami lentelę „Rezultatai“, pamatysite įverinimą. Norėdami atsispausdinti įvertinimą, nuspauskite tam skirtą mygtuką lentelėje „Įvertinimas“ .
</t>
  </si>
  <si>
    <t xml:space="preserve">Nurodymai dėl įvertinimo
</t>
  </si>
  <si>
    <t xml:space="preserve">Lentelėje „Rezultatai“ rodomos tokios statistinės vertės:
</t>
  </si>
  <si>
    <r>
      <t xml:space="preserve">Vidurkis </t>
    </r>
    <r>
      <rPr>
        <sz val="10"/>
        <rFont val="Arial"/>
        <family val="2"/>
      </rPr>
      <t xml:space="preserve">(t. y. visų pateiktų atsakymų vidutinė vertė, pavaizduota linijine diagrama),
</t>
    </r>
  </si>
  <si>
    <r>
      <t xml:space="preserve">Atsakymų pasiskirstymas </t>
    </r>
    <r>
      <rPr>
        <sz val="10"/>
        <rFont val="Arial"/>
        <family val="2"/>
      </rPr>
      <t xml:space="preserve"> (išreikštas skaičiais, pavaizduotais stulpelinėje diagramoje:
1 = visiškai nesutinku, 2 = ko gero nesutinku, 3 = ko gero sutinku, 4 = visiškai sutinku, 5 = nėra duomenų) 
</t>
    </r>
  </si>
  <si>
    <r>
      <t xml:space="preserve">Teigiamų vertinimų procentinė dalis 
</t>
    </r>
    <r>
      <rPr>
        <sz val="10"/>
        <rFont val="Arial"/>
        <family val="2"/>
      </rPr>
      <t xml:space="preserve">(Asmenų, pasirinkusių dvieną iš dviejų teigiamų vertinimų (t. y. 3 arba 4) dalis, išreikšta procentais
</t>
    </r>
  </si>
  <si>
    <r>
      <t>Pateiktų atsakymų skaičius</t>
    </r>
    <r>
      <rPr>
        <sz val="10"/>
        <rFont val="Arial"/>
        <family val="2"/>
      </rPr>
      <t xml:space="preserve"> (PA) ir
</t>
    </r>
  </si>
  <si>
    <r>
      <t>pasirinkusių variantą „Nėra duomenų“ skaičius</t>
    </r>
    <r>
      <rPr>
        <sz val="10"/>
        <rFont val="Arial"/>
        <family val="2"/>
      </rPr>
      <t xml:space="preserve"> (ND).
</t>
    </r>
  </si>
  <si>
    <t>Naudokitės šia lentele, norėdami įvesti kiekvieno apklausos dalyvio pateiktus atsakymus atskirai. Jeigu pateiktus atsakymus jau suskaičiavote, nepildykite šio lapo ir naudokitės lentele „Įvestis (suskaičiuota)“.</t>
  </si>
  <si>
    <t>Apklausos dalyvių atsakymai (Dalyvis/Dalyvė Nr. 1 - 254)</t>
  </si>
  <si>
    <t xml:space="preserve">
Nr.</t>
  </si>
  <si>
    <t>Klausimai</t>
  </si>
  <si>
    <t xml:space="preserve">Čia galite įvesti jau suskaičiuotas pateiktų atsakymų sumas. Atkreipkite dėmesį, kad šiuo atveju lentelė „Įvestis (atskiri klausimynai)“ turi likti neužpidyta. Negalima užpildyti abiejų lentelių vienu metu. </t>
  </si>
  <si>
    <t>Pateiktų atsakymų skaičius pagal galimus atsakymų variantus</t>
  </si>
  <si>
    <t>Nr.</t>
  </si>
  <si>
    <t>Vidurkis</t>
  </si>
  <si>
    <t>Atsakymų pasiskirstymas</t>
  </si>
  <si>
    <t>% (3-4)</t>
  </si>
  <si>
    <t>PA</t>
  </si>
  <si>
    <t>ND</t>
  </si>
  <si>
    <t>N(3,4)</t>
  </si>
  <si>
    <t>kA</t>
  </si>
  <si>
    <t>Streuung</t>
  </si>
  <si>
    <t>Trennlinien</t>
  </si>
  <si>
    <t>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</si>
</sst>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
  </numFmts>
  <fonts count="17">
    <font>
      <sz val="10"/>
      <name val="Arial"/>
      <family val="2"/>
    </font>
    <font>
      <b/>
      <sz val="18"/>
      <name val="Arial"/>
      <family val="2"/>
    </font>
    <font>
      <b/>
      <sz val="10"/>
      <color indexed="12"/>
      <name val="Arial"/>
      <family val="2"/>
    </font>
    <font>
      <sz val="7"/>
      <name val="Arial"/>
      <family val="2"/>
    </font>
    <font>
      <sz val="11"/>
      <name val="Arial"/>
      <family val="2"/>
    </font>
    <font>
      <b/>
      <sz val="10"/>
      <name val="Arial"/>
      <family val="2"/>
    </font>
    <font>
      <sz val="18"/>
      <name val="Arial"/>
      <family val="2"/>
    </font>
    <font>
      <b/>
      <sz val="16"/>
      <name val="Arial"/>
      <family val="2"/>
    </font>
    <font>
      <b/>
      <sz val="20"/>
      <name val="Arial"/>
      <family val="2"/>
    </font>
    <font>
      <sz val="10"/>
      <color indexed="63"/>
      <name val="Arial"/>
      <family val="2"/>
    </font>
    <font>
      <sz val="10"/>
      <color indexed="9"/>
      <name val="Arial"/>
      <family val="2"/>
    </font>
    <font>
      <b/>
      <sz val="10"/>
      <color indexed="9"/>
      <name val="Arial"/>
      <family val="2"/>
    </font>
    <font>
      <b/>
      <sz val="10"/>
      <color indexed="8"/>
      <name val="Arial"/>
      <family val="2"/>
    </font>
    <font>
      <sz val="10"/>
      <color indexed="8"/>
      <name val="Arial"/>
      <family val="2"/>
    </font>
    <font>
      <sz val="10"/>
      <name val="Arial"/>
      <family val="2"/>
    </font>
    <font>
      <sz val="10"/>
      <color theme="0"/>
      <name val="Arial"/>
      <family val="2"/>
    </font>
    <font>
      <sz val="10"/>
      <color rgb="FF000000"/>
      <name val="Arial"/>
      <family val="2"/>
    </font>
  </fonts>
  <fills count="3">
    <fill>
      <patternFill patternType="none"/>
    </fill>
    <fill>
      <patternFill patternType="gray125"/>
    </fill>
    <fill>
      <patternFill patternType="solid">
        <fgColor indexed="9"/>
        <bgColor indexed="26"/>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ck">
        <color indexed="10"/>
      </left>
      <right style="thick">
        <color indexed="10"/>
      </right>
      <top style="thick">
        <color indexed="10"/>
      </top>
      <bottom style="thick">
        <color indexed="10"/>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style="thick">
        <color indexed="10"/>
      </left>
      <right/>
      <top style="thin">
        <color indexed="8"/>
      </top>
      <bottom style="thin">
        <color indexed="8"/>
      </bottom>
      <diagonal/>
    </border>
    <border>
      <left/>
      <right/>
      <top style="thin">
        <color indexed="8"/>
      </top>
      <bottom style="thin">
        <color indexed="8"/>
      </bottom>
      <diagonal/>
    </border>
    <border>
      <left style="thick">
        <color indexed="10"/>
      </left>
      <right style="thin">
        <color indexed="8"/>
      </right>
      <top style="thin">
        <color indexed="8"/>
      </top>
      <bottom style="thin">
        <color indexed="8"/>
      </bottom>
      <diagonal/>
    </border>
  </borders>
  <cellStyleXfs count="4">
    <xf numFmtId="0" fontId="0" fillId="0" borderId="0"/>
    <xf numFmtId="164" fontId="14" fillId="0" borderId="0" applyFill="0" applyBorder="0" applyAlignment="0" applyProtection="0"/>
    <xf numFmtId="0" fontId="14" fillId="0" borderId="0"/>
    <xf numFmtId="0" fontId="14" fillId="0" borderId="0"/>
  </cellStyleXfs>
  <cellXfs count="69">
    <xf numFmtId="0" fontId="0" fillId="0" borderId="0" xfId="0"/>
    <xf numFmtId="0" fontId="0" fillId="0" borderId="0" xfId="0" applyAlignment="1">
      <alignment wrapText="1"/>
    </xf>
    <xf numFmtId="0" fontId="0" fillId="0" borderId="1" xfId="0" applyBorder="1" applyAlignment="1" applyProtection="1">
      <alignment horizontal="center" vertical="top"/>
      <protection locked="0"/>
    </xf>
    <xf numFmtId="0" fontId="0" fillId="0" borderId="1" xfId="0" applyBorder="1" applyAlignment="1" applyProtection="1">
      <alignment horizontal="left" vertical="top" wrapText="1"/>
      <protection locked="0"/>
    </xf>
    <xf numFmtId="0" fontId="2" fillId="0" borderId="2" xfId="0" applyFont="1" applyBorder="1" applyAlignment="1">
      <alignment vertical="top" wrapText="1"/>
    </xf>
    <xf numFmtId="0" fontId="2" fillId="0" borderId="0" xfId="0" applyFont="1" applyAlignment="1">
      <alignment vertical="top" wrapText="1"/>
    </xf>
    <xf numFmtId="0" fontId="0" fillId="0" borderId="3" xfId="0" applyBorder="1" applyAlignment="1" applyProtection="1">
      <alignment horizontal="center" vertical="top" wrapText="1"/>
      <protection locked="0"/>
    </xf>
    <xf numFmtId="0" fontId="4" fillId="0" borderId="4" xfId="0" applyFont="1" applyBorder="1" applyAlignment="1">
      <alignment horizontal="center" vertical="center" wrapText="1"/>
    </xf>
    <xf numFmtId="0" fontId="3" fillId="0" borderId="3" xfId="0" applyFont="1" applyBorder="1" applyAlignment="1">
      <alignment horizontal="center" wrapText="1"/>
    </xf>
    <xf numFmtId="0" fontId="0" fillId="0" borderId="0" xfId="0" applyAlignment="1">
      <alignment horizontal="left"/>
    </xf>
    <xf numFmtId="0" fontId="0" fillId="0" borderId="0" xfId="0" applyAlignment="1">
      <alignment horizontal="left" wrapText="1"/>
    </xf>
    <xf numFmtId="0" fontId="5" fillId="0" borderId="0" xfId="0" applyFont="1" applyAlignment="1">
      <alignment horizontal="left" wrapText="1"/>
    </xf>
    <xf numFmtId="0" fontId="6"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indent="1"/>
    </xf>
    <xf numFmtId="0" fontId="0" fillId="0" borderId="0" xfId="0" applyAlignment="1">
      <alignment horizontal="left" vertical="top" wrapText="1" indent="2"/>
    </xf>
    <xf numFmtId="0" fontId="5" fillId="0" borderId="0" xfId="0" applyFont="1" applyAlignment="1">
      <alignment horizontal="left" vertical="top" wrapText="1" indent="1"/>
    </xf>
    <xf numFmtId="0" fontId="0" fillId="0" borderId="0" xfId="0" applyAlignment="1">
      <alignment horizontal="left" wrapText="1" indent="2"/>
    </xf>
    <xf numFmtId="0" fontId="9" fillId="0" borderId="0" xfId="0" applyFont="1" applyAlignment="1">
      <alignment horizontal="left" wrapText="1"/>
    </xf>
    <xf numFmtId="0" fontId="0" fillId="0" borderId="0" xfId="0" applyAlignment="1">
      <alignment vertical="center"/>
    </xf>
    <xf numFmtId="0" fontId="0" fillId="0" borderId="1" xfId="0" applyBorder="1"/>
    <xf numFmtId="0" fontId="5" fillId="0" borderId="5" xfId="0" applyFont="1" applyBorder="1" applyAlignment="1">
      <alignment horizontal="left" vertical="center" wrapText="1" indent="1"/>
    </xf>
    <xf numFmtId="0" fontId="5" fillId="0" borderId="1" xfId="0" applyFont="1" applyBorder="1" applyAlignment="1">
      <alignment wrapText="1"/>
    </xf>
    <xf numFmtId="0" fontId="5" fillId="0" borderId="6" xfId="0" applyFont="1" applyBorder="1"/>
    <xf numFmtId="0" fontId="5" fillId="0" borderId="1" xfId="0" applyFont="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7" xfId="0" applyBorder="1" applyAlignment="1" applyProtection="1">
      <alignment horizontal="center" vertical="center"/>
      <protection locked="0"/>
    </xf>
    <xf numFmtId="0" fontId="0" fillId="0" borderId="1" xfId="0" applyBorder="1" applyAlignment="1" applyProtection="1">
      <alignment vertical="center"/>
      <protection locked="0"/>
    </xf>
    <xf numFmtId="0" fontId="0" fillId="0" borderId="1" xfId="0" applyBorder="1" applyAlignment="1">
      <alignment horizontal="left" vertical="center" wrapText="1"/>
    </xf>
    <xf numFmtId="0" fontId="10" fillId="0" borderId="0" xfId="0" applyFont="1" applyAlignment="1">
      <alignment vertical="center"/>
    </xf>
    <xf numFmtId="0" fontId="5" fillId="0" borderId="4" xfId="0" applyFont="1" applyBorder="1" applyAlignment="1">
      <alignment horizontal="center" wrapText="1"/>
    </xf>
    <xf numFmtId="0" fontId="11" fillId="0" borderId="0" xfId="0" applyFont="1" applyAlignment="1">
      <alignment horizontal="center" wrapText="1"/>
    </xf>
    <xf numFmtId="0" fontId="11" fillId="0" borderId="0" xfId="0" applyFont="1"/>
    <xf numFmtId="0" fontId="10" fillId="0" borderId="0" xfId="0" applyFont="1"/>
    <xf numFmtId="0" fontId="0" fillId="0" borderId="7" xfId="0" applyBorder="1" applyAlignment="1">
      <alignment horizontal="left" vertical="center" wrapText="1"/>
    </xf>
    <xf numFmtId="2" fontId="10" fillId="2" borderId="1" xfId="0" applyNumberFormat="1" applyFont="1" applyFill="1" applyBorder="1" applyAlignment="1">
      <alignment horizontal="center" vertical="center"/>
    </xf>
    <xf numFmtId="0" fontId="0" fillId="0" borderId="1" xfId="0" applyBorder="1" applyAlignment="1">
      <alignment vertical="center"/>
    </xf>
    <xf numFmtId="164" fontId="0" fillId="0" borderId="4" xfId="1" applyFont="1" applyFill="1" applyBorder="1" applyAlignment="1" applyProtection="1">
      <alignment horizontal="center" vertical="center"/>
    </xf>
    <xf numFmtId="0" fontId="0" fillId="0" borderId="8" xfId="0" applyBorder="1" applyAlignment="1">
      <alignment horizontal="center" vertical="center"/>
    </xf>
    <xf numFmtId="2" fontId="10" fillId="2" borderId="6" xfId="0" applyNumberFormat="1" applyFont="1" applyFill="1" applyBorder="1" applyAlignment="1">
      <alignment horizontal="center" vertical="center"/>
    </xf>
    <xf numFmtId="0" fontId="0" fillId="0" borderId="0" xfId="0" applyAlignment="1">
      <alignment horizontal="center"/>
    </xf>
    <xf numFmtId="0" fontId="0" fillId="0" borderId="4" xfId="0" applyBorder="1"/>
    <xf numFmtId="0" fontId="13" fillId="0" borderId="1" xfId="0" applyFont="1" applyBorder="1" applyAlignment="1">
      <alignment horizontal="center" wrapText="1"/>
    </xf>
    <xf numFmtId="0" fontId="0" fillId="0" borderId="1" xfId="0" applyBorder="1" applyAlignment="1" applyProtection="1">
      <alignment horizontal="center" vertical="center"/>
      <protection locked="0"/>
    </xf>
    <xf numFmtId="0" fontId="11" fillId="0" borderId="0" xfId="0" applyFont="1" applyAlignment="1">
      <alignment horizontal="left" vertical="center" wrapText="1"/>
    </xf>
    <xf numFmtId="0" fontId="0" fillId="0" borderId="0" xfId="0" applyAlignment="1">
      <alignment horizontal="left" vertical="center" wrapText="1"/>
    </xf>
    <xf numFmtId="0" fontId="15" fillId="0" borderId="0" xfId="0" applyFont="1" applyAlignment="1">
      <alignment vertical="center"/>
    </xf>
    <xf numFmtId="0" fontId="0" fillId="0" borderId="12" xfId="0" applyBorder="1"/>
    <xf numFmtId="0" fontId="0" fillId="0" borderId="1" xfId="0" applyBorder="1" applyAlignment="1" applyProtection="1">
      <alignment horizontal="left" vertical="center" wrapText="1"/>
      <protection locked="0"/>
    </xf>
    <xf numFmtId="0" fontId="1" fillId="0" borderId="0" xfId="0" applyFont="1" applyAlignment="1" applyProtection="1">
      <alignment horizontal="left" wrapText="1"/>
      <protection locked="0"/>
    </xf>
    <xf numFmtId="0" fontId="0" fillId="0" borderId="0" xfId="0" applyAlignment="1" applyProtection="1">
      <alignment horizontal="left" vertical="top" wrapText="1" shrinkToFit="1"/>
      <protection locked="0"/>
    </xf>
    <xf numFmtId="0" fontId="0" fillId="0" borderId="0" xfId="0" applyAlignment="1" applyProtection="1">
      <alignment horizontal="left" vertical="top" wrapText="1"/>
      <protection locked="0"/>
    </xf>
    <xf numFmtId="0" fontId="0" fillId="0" borderId="10" xfId="0" applyBorder="1" applyAlignment="1">
      <alignment horizontal="center"/>
    </xf>
    <xf numFmtId="0" fontId="3" fillId="0" borderId="1" xfId="0" applyFont="1" applyBorder="1" applyAlignment="1">
      <alignment horizont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center" vertical="top" wrapText="1"/>
      <protection locked="0"/>
    </xf>
    <xf numFmtId="0" fontId="0" fillId="0" borderId="9" xfId="0" applyBorder="1" applyAlignment="1" applyProtection="1">
      <alignment horizontal="center" vertical="top" wrapText="1"/>
      <protection locked="0"/>
    </xf>
    <xf numFmtId="0" fontId="0" fillId="0" borderId="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0" xfId="0" applyAlignment="1">
      <alignment horizontal="left" vertical="top" wrapText="1" indent="1"/>
    </xf>
    <xf numFmtId="0" fontId="5" fillId="0" borderId="11" xfId="0" applyFont="1" applyBorder="1" applyAlignment="1">
      <alignment horizontal="center"/>
    </xf>
    <xf numFmtId="0" fontId="12" fillId="0" borderId="13" xfId="0" applyFont="1" applyBorder="1" applyAlignment="1">
      <alignment horizontal="center" wrapText="1"/>
    </xf>
    <xf numFmtId="0" fontId="16" fillId="0" borderId="1" xfId="0" applyFont="1" applyBorder="1" applyAlignment="1">
      <alignment horizontal="left" vertical="center" wrapText="1" indent="1" readingOrder="1"/>
    </xf>
    <xf numFmtId="0" fontId="0" fillId="0" borderId="0" xfId="0" applyAlignment="1"/>
    <xf numFmtId="0" fontId="0" fillId="0" borderId="12" xfId="0" applyBorder="1" applyAlignment="1"/>
  </cellXfs>
  <cellStyles count="4">
    <cellStyle name="Įprastas" xfId="0" builtinId="0"/>
    <cellStyle name="Procentai" xfId="1" builtinId="5"/>
    <cellStyle name="Standard 2" xfId="2" xr:uid="{00000000-0005-0000-0000-000002000000}"/>
    <cellStyle name="Standard 2 2" xfId="3" xr:uid="{00000000-0005-0000-0000-000003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D4"/>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558ED5"/>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16198382735098"/>
          <c:y val="0.51111388408140235"/>
          <c:w val="0.8018009200352354"/>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Rezultatai!$N$2:$Q$2</c:f>
              <c:numCache>
                <c:formatCode>General</c:formatCode>
                <c:ptCount val="4"/>
                <c:pt idx="0">
                  <c:v>1</c:v>
                </c:pt>
                <c:pt idx="1">
                  <c:v>2</c:v>
                </c:pt>
                <c:pt idx="2">
                  <c:v>3</c:v>
                </c:pt>
                <c:pt idx="3">
                  <c:v>4</c:v>
                </c:pt>
              </c:numCache>
            </c:numRef>
          </c:cat>
          <c:val>
            <c:numRef>
              <c:f>Rezultatai!$I$2:$L$2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1A35-4D26-9A12-F897A6A3C6F4}"/>
            </c:ext>
          </c:extLst>
        </c:ser>
        <c:dLbls>
          <c:showLegendKey val="0"/>
          <c:showVal val="0"/>
          <c:showCatName val="0"/>
          <c:showSerName val="0"/>
          <c:showPercent val="0"/>
          <c:showBubbleSize val="0"/>
        </c:dLbls>
        <c:gapWidth val="150"/>
        <c:axId val="363963096"/>
        <c:axId val="363962704"/>
      </c:barChart>
      <c:catAx>
        <c:axId val="363963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3962704"/>
        <c:crossesAt val="0"/>
        <c:auto val="1"/>
        <c:lblAlgn val="ctr"/>
        <c:lblOffset val="100"/>
        <c:tickLblSkip val="1"/>
        <c:tickMarkSkip val="1"/>
        <c:noMultiLvlLbl val="0"/>
      </c:catAx>
      <c:valAx>
        <c:axId val="363962704"/>
        <c:scaling>
          <c:orientation val="minMax"/>
        </c:scaling>
        <c:delete val="1"/>
        <c:axPos val="l"/>
        <c:numFmt formatCode="General" sourceLinked="1"/>
        <c:majorTickMark val="out"/>
        <c:minorTickMark val="none"/>
        <c:tickLblPos val="nextTo"/>
        <c:crossAx val="36396309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Rezultatai!$N$14:$Q$14</c:f>
              <c:numCache>
                <c:formatCode>General</c:formatCode>
                <c:ptCount val="4"/>
                <c:pt idx="0">
                  <c:v>1</c:v>
                </c:pt>
                <c:pt idx="1">
                  <c:v>2</c:v>
                </c:pt>
                <c:pt idx="2">
                  <c:v>3</c:v>
                </c:pt>
                <c:pt idx="3">
                  <c:v>4</c:v>
                </c:pt>
              </c:numCache>
            </c:numRef>
          </c:cat>
          <c:val>
            <c:numRef>
              <c:f>Rezultatai!$I$14:$L$14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F2C-4B32-AACC-C77CF79B0015}"/>
            </c:ext>
          </c:extLst>
        </c:ser>
        <c:dLbls>
          <c:showLegendKey val="0"/>
          <c:showVal val="0"/>
          <c:showCatName val="0"/>
          <c:showSerName val="0"/>
          <c:showPercent val="0"/>
          <c:showBubbleSize val="0"/>
        </c:dLbls>
        <c:gapWidth val="150"/>
        <c:axId val="366599880"/>
        <c:axId val="366603016"/>
      </c:barChart>
      <c:catAx>
        <c:axId val="366599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603016"/>
        <c:crossesAt val="0"/>
        <c:auto val="1"/>
        <c:lblAlgn val="ctr"/>
        <c:lblOffset val="100"/>
        <c:tickLblSkip val="1"/>
        <c:tickMarkSkip val="1"/>
        <c:noMultiLvlLbl val="0"/>
      </c:catAx>
      <c:valAx>
        <c:axId val="366603016"/>
        <c:scaling>
          <c:orientation val="minMax"/>
        </c:scaling>
        <c:delete val="1"/>
        <c:axPos val="l"/>
        <c:numFmt formatCode="General" sourceLinked="1"/>
        <c:majorTickMark val="out"/>
        <c:minorTickMark val="none"/>
        <c:tickLblPos val="nextTo"/>
        <c:crossAx val="36659988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A8D8-4042-9A85-497349CD370A}"/>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A8D8-4042-9A85-497349CD370A}"/>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Rezultatai!$C$51</c:f>
              <c:numCache>
                <c:formatCode>0.00</c:formatCode>
                <c:ptCount val="1"/>
                <c:pt idx="0">
                  <c:v>0</c:v>
                </c:pt>
              </c:numCache>
            </c:numRef>
          </c:val>
          <c:extLst>
            <c:ext xmlns:c16="http://schemas.microsoft.com/office/drawing/2014/chart" uri="{C3380CC4-5D6E-409C-BE32-E72D297353CC}">
              <c16:uniqueId val="{00000001-A8D8-4042-9A85-497349CD370A}"/>
            </c:ext>
          </c:extLst>
        </c:ser>
        <c:dLbls>
          <c:showLegendKey val="0"/>
          <c:showVal val="0"/>
          <c:showCatName val="0"/>
          <c:showSerName val="0"/>
          <c:showPercent val="0"/>
          <c:showBubbleSize val="0"/>
        </c:dLbls>
        <c:gapWidth val="150"/>
        <c:overlap val="100"/>
        <c:axId val="403991168"/>
        <c:axId val="403993520"/>
      </c:barChart>
      <c:catAx>
        <c:axId val="403991168"/>
        <c:scaling>
          <c:orientation val="minMax"/>
        </c:scaling>
        <c:delete val="1"/>
        <c:axPos val="l"/>
        <c:majorTickMark val="out"/>
        <c:minorTickMark val="none"/>
        <c:tickLblPos val="nextTo"/>
        <c:crossAx val="403993520"/>
        <c:crossesAt val="0"/>
        <c:auto val="1"/>
        <c:lblAlgn val="ctr"/>
        <c:lblOffset val="100"/>
        <c:noMultiLvlLbl val="0"/>
      </c:catAx>
      <c:valAx>
        <c:axId val="40399352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399116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704"/>
          <c:y val="0.51111388408140213"/>
          <c:w val="0.80357230439573468"/>
          <c:h val="0.22222342786147933"/>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Rezultatai!$N$51:$Q$51</c:f>
              <c:numCache>
                <c:formatCode>General</c:formatCode>
                <c:ptCount val="4"/>
                <c:pt idx="0">
                  <c:v>1</c:v>
                </c:pt>
                <c:pt idx="1">
                  <c:v>2</c:v>
                </c:pt>
                <c:pt idx="2">
                  <c:v>3</c:v>
                </c:pt>
                <c:pt idx="3">
                  <c:v>4</c:v>
                </c:pt>
              </c:numCache>
            </c:numRef>
          </c:cat>
          <c:val>
            <c:numRef>
              <c:f>Rezultatai!$I$52:$L$52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CE5-4591-B770-3143FB1D2145}"/>
            </c:ext>
          </c:extLst>
        </c:ser>
        <c:dLbls>
          <c:showLegendKey val="0"/>
          <c:showVal val="0"/>
          <c:showCatName val="0"/>
          <c:showSerName val="0"/>
          <c:showPercent val="0"/>
          <c:showBubbleSize val="0"/>
        </c:dLbls>
        <c:gapWidth val="150"/>
        <c:axId val="403988032"/>
        <c:axId val="403995088"/>
      </c:barChart>
      <c:catAx>
        <c:axId val="403988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3995088"/>
        <c:crossesAt val="0"/>
        <c:auto val="1"/>
        <c:lblAlgn val="ctr"/>
        <c:lblOffset val="100"/>
        <c:tickLblSkip val="1"/>
        <c:tickMarkSkip val="1"/>
        <c:noMultiLvlLbl val="0"/>
      </c:catAx>
      <c:valAx>
        <c:axId val="403995088"/>
        <c:scaling>
          <c:orientation val="minMax"/>
        </c:scaling>
        <c:delete val="1"/>
        <c:axPos val="l"/>
        <c:numFmt formatCode="General" sourceLinked="1"/>
        <c:majorTickMark val="out"/>
        <c:minorTickMark val="none"/>
        <c:tickLblPos val="nextTo"/>
        <c:crossAx val="40398803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92"/>
          <c:y val="0.42222451293681085"/>
          <c:w val="0.76470496717868364"/>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1D31-4A43-8909-4C352AEB2364}"/>
              </c:ext>
            </c:extLst>
          </c:dPt>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Rezultatai!$C$52</c:f>
              <c:numCache>
                <c:formatCode>0.00</c:formatCode>
                <c:ptCount val="1"/>
                <c:pt idx="0">
                  <c:v>0</c:v>
                </c:pt>
              </c:numCache>
            </c:numRef>
          </c:val>
          <c:extLst>
            <c:ext xmlns:c16="http://schemas.microsoft.com/office/drawing/2014/chart" uri="{C3380CC4-5D6E-409C-BE32-E72D297353CC}">
              <c16:uniqueId val="{00000001-1D31-4A43-8909-4C352AEB2364}"/>
            </c:ext>
          </c:extLst>
        </c:ser>
        <c:dLbls>
          <c:showLegendKey val="0"/>
          <c:showVal val="0"/>
          <c:showCatName val="0"/>
          <c:showSerName val="0"/>
          <c:showPercent val="0"/>
          <c:showBubbleSize val="0"/>
        </c:dLbls>
        <c:gapWidth val="150"/>
        <c:overlap val="100"/>
        <c:axId val="403989600"/>
        <c:axId val="403986464"/>
      </c:barChart>
      <c:catAx>
        <c:axId val="403989600"/>
        <c:scaling>
          <c:orientation val="minMax"/>
        </c:scaling>
        <c:delete val="1"/>
        <c:axPos val="l"/>
        <c:majorTickMark val="out"/>
        <c:minorTickMark val="none"/>
        <c:tickLblPos val="nextTo"/>
        <c:crossAx val="403986464"/>
        <c:crossesAt val="0"/>
        <c:auto val="1"/>
        <c:lblAlgn val="ctr"/>
        <c:lblOffset val="100"/>
        <c:noMultiLvlLbl val="0"/>
      </c:catAx>
      <c:valAx>
        <c:axId val="40398646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398960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704"/>
          <c:y val="0.51111388408140213"/>
          <c:w val="0.80357230439573468"/>
          <c:h val="0.22222342786147933"/>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Rezultatai!$N$51:$Q$51</c:f>
              <c:numCache>
                <c:formatCode>General</c:formatCode>
                <c:ptCount val="4"/>
                <c:pt idx="0">
                  <c:v>1</c:v>
                </c:pt>
                <c:pt idx="1">
                  <c:v>2</c:v>
                </c:pt>
                <c:pt idx="2">
                  <c:v>3</c:v>
                </c:pt>
                <c:pt idx="3">
                  <c:v>4</c:v>
                </c:pt>
              </c:numCache>
            </c:numRef>
          </c:cat>
          <c:val>
            <c:numRef>
              <c:f>Rezultatai!$I$53:$L$53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55C-4FA2-B4A4-C1E0140A3A53}"/>
            </c:ext>
          </c:extLst>
        </c:ser>
        <c:dLbls>
          <c:showLegendKey val="0"/>
          <c:showVal val="0"/>
          <c:showCatName val="0"/>
          <c:showSerName val="0"/>
          <c:showPercent val="0"/>
          <c:showBubbleSize val="0"/>
        </c:dLbls>
        <c:gapWidth val="150"/>
        <c:axId val="403993912"/>
        <c:axId val="403993128"/>
      </c:barChart>
      <c:catAx>
        <c:axId val="403993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3993128"/>
        <c:crossesAt val="0"/>
        <c:auto val="1"/>
        <c:lblAlgn val="ctr"/>
        <c:lblOffset val="100"/>
        <c:tickLblSkip val="1"/>
        <c:tickMarkSkip val="1"/>
        <c:noMultiLvlLbl val="0"/>
      </c:catAx>
      <c:valAx>
        <c:axId val="403993128"/>
        <c:scaling>
          <c:orientation val="minMax"/>
        </c:scaling>
        <c:delete val="1"/>
        <c:axPos val="l"/>
        <c:numFmt formatCode="General" sourceLinked="1"/>
        <c:majorTickMark val="out"/>
        <c:minorTickMark val="none"/>
        <c:tickLblPos val="nextTo"/>
        <c:crossAx val="40399391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92"/>
          <c:y val="0.42222451293681085"/>
          <c:w val="0.76470496717868364"/>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8F45-4632-9FAA-3551BFA7CD73}"/>
              </c:ext>
            </c:extLst>
          </c:dPt>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Rezultatai!$C$53</c:f>
              <c:numCache>
                <c:formatCode>0.00</c:formatCode>
                <c:ptCount val="1"/>
                <c:pt idx="0">
                  <c:v>0</c:v>
                </c:pt>
              </c:numCache>
            </c:numRef>
          </c:val>
          <c:extLst>
            <c:ext xmlns:c16="http://schemas.microsoft.com/office/drawing/2014/chart" uri="{C3380CC4-5D6E-409C-BE32-E72D297353CC}">
              <c16:uniqueId val="{00000001-8F45-4632-9FAA-3551BFA7CD73}"/>
            </c:ext>
          </c:extLst>
        </c:ser>
        <c:dLbls>
          <c:showLegendKey val="0"/>
          <c:showVal val="0"/>
          <c:showCatName val="0"/>
          <c:showSerName val="0"/>
          <c:showPercent val="0"/>
          <c:showBubbleSize val="0"/>
        </c:dLbls>
        <c:gapWidth val="150"/>
        <c:overlap val="100"/>
        <c:axId val="403990776"/>
        <c:axId val="403991952"/>
      </c:barChart>
      <c:catAx>
        <c:axId val="403990776"/>
        <c:scaling>
          <c:orientation val="minMax"/>
        </c:scaling>
        <c:delete val="1"/>
        <c:axPos val="l"/>
        <c:majorTickMark val="out"/>
        <c:minorTickMark val="none"/>
        <c:tickLblPos val="nextTo"/>
        <c:crossAx val="403991952"/>
        <c:crossesAt val="0"/>
        <c:auto val="1"/>
        <c:lblAlgn val="ctr"/>
        <c:lblOffset val="100"/>
        <c:noMultiLvlLbl val="0"/>
      </c:catAx>
      <c:valAx>
        <c:axId val="40399195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399077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704"/>
          <c:y val="0.51111388408140213"/>
          <c:w val="0.80357230439573468"/>
          <c:h val="0.22222342786147933"/>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Rezultatai!$N$51:$Q$51</c:f>
              <c:numCache>
                <c:formatCode>General</c:formatCode>
                <c:ptCount val="4"/>
                <c:pt idx="0">
                  <c:v>1</c:v>
                </c:pt>
                <c:pt idx="1">
                  <c:v>2</c:v>
                </c:pt>
                <c:pt idx="2">
                  <c:v>3</c:v>
                </c:pt>
                <c:pt idx="3">
                  <c:v>4</c:v>
                </c:pt>
              </c:numCache>
            </c:numRef>
          </c:cat>
          <c:val>
            <c:numRef>
              <c:f>Rezultatai!$I$54:$L$54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6158-4EF5-BB47-906482BAC26F}"/>
            </c:ext>
          </c:extLst>
        </c:ser>
        <c:dLbls>
          <c:showLegendKey val="0"/>
          <c:showVal val="0"/>
          <c:showCatName val="0"/>
          <c:showSerName val="0"/>
          <c:showPercent val="0"/>
          <c:showBubbleSize val="0"/>
        </c:dLbls>
        <c:gapWidth val="150"/>
        <c:axId val="403988816"/>
        <c:axId val="403994696"/>
      </c:barChart>
      <c:catAx>
        <c:axId val="403988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3994696"/>
        <c:crossesAt val="0"/>
        <c:auto val="1"/>
        <c:lblAlgn val="ctr"/>
        <c:lblOffset val="100"/>
        <c:tickLblSkip val="1"/>
        <c:tickMarkSkip val="1"/>
        <c:noMultiLvlLbl val="0"/>
      </c:catAx>
      <c:valAx>
        <c:axId val="403994696"/>
        <c:scaling>
          <c:orientation val="minMax"/>
        </c:scaling>
        <c:delete val="1"/>
        <c:axPos val="l"/>
        <c:numFmt formatCode="General" sourceLinked="1"/>
        <c:majorTickMark val="out"/>
        <c:minorTickMark val="none"/>
        <c:tickLblPos val="nextTo"/>
        <c:crossAx val="40398881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92"/>
          <c:y val="0.42222451293681085"/>
          <c:w val="0.76470496717868364"/>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AAE8-49CE-AD57-28DCBB90FB76}"/>
              </c:ext>
            </c:extLst>
          </c:dPt>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Rezultatai!$C$54</c:f>
              <c:numCache>
                <c:formatCode>0.00</c:formatCode>
                <c:ptCount val="1"/>
                <c:pt idx="0">
                  <c:v>0</c:v>
                </c:pt>
              </c:numCache>
            </c:numRef>
          </c:val>
          <c:extLst>
            <c:ext xmlns:c16="http://schemas.microsoft.com/office/drawing/2014/chart" uri="{C3380CC4-5D6E-409C-BE32-E72D297353CC}">
              <c16:uniqueId val="{00000001-AAE8-49CE-AD57-28DCBB90FB76}"/>
            </c:ext>
          </c:extLst>
        </c:ser>
        <c:dLbls>
          <c:showLegendKey val="0"/>
          <c:showVal val="0"/>
          <c:showCatName val="0"/>
          <c:showSerName val="0"/>
          <c:showPercent val="0"/>
          <c:showBubbleSize val="0"/>
        </c:dLbls>
        <c:gapWidth val="150"/>
        <c:overlap val="100"/>
        <c:axId val="403992736"/>
        <c:axId val="403989208"/>
      </c:barChart>
      <c:catAx>
        <c:axId val="403992736"/>
        <c:scaling>
          <c:orientation val="minMax"/>
        </c:scaling>
        <c:delete val="1"/>
        <c:axPos val="l"/>
        <c:majorTickMark val="out"/>
        <c:minorTickMark val="none"/>
        <c:tickLblPos val="nextTo"/>
        <c:crossAx val="403989208"/>
        <c:crossesAt val="0"/>
        <c:auto val="1"/>
        <c:lblAlgn val="ctr"/>
        <c:lblOffset val="100"/>
        <c:noMultiLvlLbl val="0"/>
      </c:catAx>
      <c:valAx>
        <c:axId val="40398920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399273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704"/>
          <c:y val="0.51111388408140213"/>
          <c:w val="0.80357230439573468"/>
          <c:h val="0.22222342786147933"/>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Rezultatai!$N$51:$Q$51</c:f>
              <c:numCache>
                <c:formatCode>General</c:formatCode>
                <c:ptCount val="4"/>
                <c:pt idx="0">
                  <c:v>1</c:v>
                </c:pt>
                <c:pt idx="1">
                  <c:v>2</c:v>
                </c:pt>
                <c:pt idx="2">
                  <c:v>3</c:v>
                </c:pt>
                <c:pt idx="3">
                  <c:v>4</c:v>
                </c:pt>
              </c:numCache>
            </c:numRef>
          </c:cat>
          <c:val>
            <c:numRef>
              <c:f>Rezultatai!$I$55:$L$55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120-4EFA-9EFF-B825B8716C76}"/>
            </c:ext>
          </c:extLst>
        </c:ser>
        <c:dLbls>
          <c:showLegendKey val="0"/>
          <c:showVal val="0"/>
          <c:showCatName val="0"/>
          <c:showSerName val="0"/>
          <c:showPercent val="0"/>
          <c:showBubbleSize val="0"/>
        </c:dLbls>
        <c:gapWidth val="150"/>
        <c:axId val="403989992"/>
        <c:axId val="403990384"/>
      </c:barChart>
      <c:catAx>
        <c:axId val="403989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3990384"/>
        <c:crossesAt val="0"/>
        <c:auto val="1"/>
        <c:lblAlgn val="ctr"/>
        <c:lblOffset val="100"/>
        <c:tickLblSkip val="1"/>
        <c:tickMarkSkip val="1"/>
        <c:noMultiLvlLbl val="0"/>
      </c:catAx>
      <c:valAx>
        <c:axId val="403990384"/>
        <c:scaling>
          <c:orientation val="minMax"/>
        </c:scaling>
        <c:delete val="1"/>
        <c:axPos val="l"/>
        <c:numFmt formatCode="General" sourceLinked="1"/>
        <c:majorTickMark val="out"/>
        <c:minorTickMark val="none"/>
        <c:tickLblPos val="nextTo"/>
        <c:crossAx val="40398999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92"/>
          <c:y val="0.42222451293681085"/>
          <c:w val="0.76470496717868364"/>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E7F0-41D6-9BB8-3F2E95AF3916}"/>
              </c:ext>
            </c:extLst>
          </c:dPt>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Rezultatai!$C$55</c:f>
              <c:numCache>
                <c:formatCode>0.00</c:formatCode>
                <c:ptCount val="1"/>
                <c:pt idx="0">
                  <c:v>0</c:v>
                </c:pt>
              </c:numCache>
            </c:numRef>
          </c:val>
          <c:extLst>
            <c:ext xmlns:c16="http://schemas.microsoft.com/office/drawing/2014/chart" uri="{C3380CC4-5D6E-409C-BE32-E72D297353CC}">
              <c16:uniqueId val="{00000001-E7F0-41D6-9BB8-3F2E95AF3916}"/>
            </c:ext>
          </c:extLst>
        </c:ser>
        <c:dLbls>
          <c:showLegendKey val="0"/>
          <c:showVal val="0"/>
          <c:showCatName val="0"/>
          <c:showSerName val="0"/>
          <c:showPercent val="0"/>
          <c:showBubbleSize val="0"/>
        </c:dLbls>
        <c:gapWidth val="150"/>
        <c:overlap val="100"/>
        <c:axId val="403996656"/>
        <c:axId val="403997832"/>
      </c:barChart>
      <c:catAx>
        <c:axId val="403996656"/>
        <c:scaling>
          <c:orientation val="minMax"/>
        </c:scaling>
        <c:delete val="1"/>
        <c:axPos val="l"/>
        <c:majorTickMark val="out"/>
        <c:minorTickMark val="none"/>
        <c:tickLblPos val="nextTo"/>
        <c:crossAx val="403997832"/>
        <c:crossesAt val="0"/>
        <c:auto val="1"/>
        <c:lblAlgn val="ctr"/>
        <c:lblOffset val="100"/>
        <c:noMultiLvlLbl val="0"/>
      </c:catAx>
      <c:valAx>
        <c:axId val="40399783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399665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704"/>
          <c:y val="0.51111388408140213"/>
          <c:w val="0.80357230439573468"/>
          <c:h val="0.22222342786147933"/>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Rezultatai!$N$51:$Q$51</c:f>
              <c:numCache>
                <c:formatCode>General</c:formatCode>
                <c:ptCount val="4"/>
                <c:pt idx="0">
                  <c:v>1</c:v>
                </c:pt>
                <c:pt idx="1">
                  <c:v>2</c:v>
                </c:pt>
                <c:pt idx="2">
                  <c:v>3</c:v>
                </c:pt>
                <c:pt idx="3">
                  <c:v>4</c:v>
                </c:pt>
              </c:numCache>
            </c:numRef>
          </c:cat>
          <c:val>
            <c:numRef>
              <c:f>Rezultatai!$I$56:$L$56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E59-4481-A20D-6525DE5F058A}"/>
            </c:ext>
          </c:extLst>
        </c:ser>
        <c:dLbls>
          <c:showLegendKey val="0"/>
          <c:showVal val="0"/>
          <c:showCatName val="0"/>
          <c:showSerName val="0"/>
          <c:showPercent val="0"/>
          <c:showBubbleSize val="0"/>
        </c:dLbls>
        <c:gapWidth val="150"/>
        <c:axId val="403998616"/>
        <c:axId val="404000576"/>
      </c:barChart>
      <c:catAx>
        <c:axId val="403998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000576"/>
        <c:crossesAt val="0"/>
        <c:auto val="1"/>
        <c:lblAlgn val="ctr"/>
        <c:lblOffset val="100"/>
        <c:tickLblSkip val="1"/>
        <c:tickMarkSkip val="1"/>
        <c:noMultiLvlLbl val="0"/>
      </c:catAx>
      <c:valAx>
        <c:axId val="404000576"/>
        <c:scaling>
          <c:orientation val="minMax"/>
        </c:scaling>
        <c:delete val="1"/>
        <c:axPos val="l"/>
        <c:numFmt formatCode="General" sourceLinked="1"/>
        <c:majorTickMark val="out"/>
        <c:minorTickMark val="none"/>
        <c:tickLblPos val="nextTo"/>
        <c:crossAx val="40399861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Rezultatai!$N$15:$Q$15</c:f>
              <c:numCache>
                <c:formatCode>General</c:formatCode>
                <c:ptCount val="4"/>
                <c:pt idx="0">
                  <c:v>1</c:v>
                </c:pt>
                <c:pt idx="1">
                  <c:v>2</c:v>
                </c:pt>
                <c:pt idx="2">
                  <c:v>3</c:v>
                </c:pt>
                <c:pt idx="3">
                  <c:v>4</c:v>
                </c:pt>
              </c:numCache>
            </c:numRef>
          </c:cat>
          <c:val>
            <c:numRef>
              <c:f>Rezultatai!$I$15:$L$15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62D2-4566-A00F-D38A2B521219}"/>
            </c:ext>
          </c:extLst>
        </c:ser>
        <c:dLbls>
          <c:showLegendKey val="0"/>
          <c:showVal val="0"/>
          <c:showCatName val="0"/>
          <c:showSerName val="0"/>
          <c:showPercent val="0"/>
          <c:showBubbleSize val="0"/>
        </c:dLbls>
        <c:gapWidth val="150"/>
        <c:axId val="366600272"/>
        <c:axId val="366603408"/>
      </c:barChart>
      <c:catAx>
        <c:axId val="366600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603408"/>
        <c:crossesAt val="0"/>
        <c:auto val="1"/>
        <c:lblAlgn val="ctr"/>
        <c:lblOffset val="100"/>
        <c:tickLblSkip val="1"/>
        <c:tickMarkSkip val="1"/>
        <c:noMultiLvlLbl val="0"/>
      </c:catAx>
      <c:valAx>
        <c:axId val="366603408"/>
        <c:scaling>
          <c:orientation val="minMax"/>
        </c:scaling>
        <c:delete val="1"/>
        <c:axPos val="l"/>
        <c:numFmt formatCode="General" sourceLinked="1"/>
        <c:majorTickMark val="out"/>
        <c:minorTickMark val="none"/>
        <c:tickLblPos val="nextTo"/>
        <c:crossAx val="36660027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92"/>
          <c:y val="0.42222451293681085"/>
          <c:w val="0.76470496717868364"/>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397C-4E64-832A-5C334E50DFF3}"/>
              </c:ext>
            </c:extLst>
          </c:dPt>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Rezultatai!$C$56</c:f>
              <c:numCache>
                <c:formatCode>0.00</c:formatCode>
                <c:ptCount val="1"/>
                <c:pt idx="0">
                  <c:v>0</c:v>
                </c:pt>
              </c:numCache>
            </c:numRef>
          </c:val>
          <c:extLst>
            <c:ext xmlns:c16="http://schemas.microsoft.com/office/drawing/2014/chart" uri="{C3380CC4-5D6E-409C-BE32-E72D297353CC}">
              <c16:uniqueId val="{00000001-397C-4E64-832A-5C334E50DFF3}"/>
            </c:ext>
          </c:extLst>
        </c:ser>
        <c:dLbls>
          <c:showLegendKey val="0"/>
          <c:showVal val="0"/>
          <c:showCatName val="0"/>
          <c:showSerName val="0"/>
          <c:showPercent val="0"/>
          <c:showBubbleSize val="0"/>
        </c:dLbls>
        <c:gapWidth val="150"/>
        <c:overlap val="100"/>
        <c:axId val="404000184"/>
        <c:axId val="403999008"/>
      </c:barChart>
      <c:catAx>
        <c:axId val="404000184"/>
        <c:scaling>
          <c:orientation val="minMax"/>
        </c:scaling>
        <c:delete val="1"/>
        <c:axPos val="l"/>
        <c:majorTickMark val="out"/>
        <c:minorTickMark val="none"/>
        <c:tickLblPos val="nextTo"/>
        <c:crossAx val="403999008"/>
        <c:crossesAt val="0"/>
        <c:auto val="1"/>
        <c:lblAlgn val="ctr"/>
        <c:lblOffset val="100"/>
        <c:noMultiLvlLbl val="0"/>
      </c:catAx>
      <c:valAx>
        <c:axId val="40399900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400018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704"/>
          <c:y val="0.51111388408140213"/>
          <c:w val="0.80357230439573468"/>
          <c:h val="0.22222342786147933"/>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Rezultatai!$N$51:$Q$51</c:f>
              <c:numCache>
                <c:formatCode>General</c:formatCode>
                <c:ptCount val="4"/>
                <c:pt idx="0">
                  <c:v>1</c:v>
                </c:pt>
                <c:pt idx="1">
                  <c:v>2</c:v>
                </c:pt>
                <c:pt idx="2">
                  <c:v>3</c:v>
                </c:pt>
                <c:pt idx="3">
                  <c:v>4</c:v>
                </c:pt>
              </c:numCache>
            </c:numRef>
          </c:cat>
          <c:val>
            <c:numRef>
              <c:f>Rezultatai!$I$57:$L$57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3DA-4E9C-B413-EF3C91226271}"/>
            </c:ext>
          </c:extLst>
        </c:ser>
        <c:dLbls>
          <c:showLegendKey val="0"/>
          <c:showVal val="0"/>
          <c:showCatName val="0"/>
          <c:showSerName val="0"/>
          <c:showPercent val="0"/>
          <c:showBubbleSize val="0"/>
        </c:dLbls>
        <c:gapWidth val="150"/>
        <c:axId val="403999792"/>
        <c:axId val="404911736"/>
      </c:barChart>
      <c:catAx>
        <c:axId val="403999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911736"/>
        <c:crossesAt val="0"/>
        <c:auto val="1"/>
        <c:lblAlgn val="ctr"/>
        <c:lblOffset val="100"/>
        <c:tickLblSkip val="1"/>
        <c:tickMarkSkip val="1"/>
        <c:noMultiLvlLbl val="0"/>
      </c:catAx>
      <c:valAx>
        <c:axId val="404911736"/>
        <c:scaling>
          <c:orientation val="minMax"/>
        </c:scaling>
        <c:delete val="1"/>
        <c:axPos val="l"/>
        <c:numFmt formatCode="General" sourceLinked="1"/>
        <c:majorTickMark val="out"/>
        <c:minorTickMark val="none"/>
        <c:tickLblPos val="nextTo"/>
        <c:crossAx val="40399979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92"/>
          <c:y val="0.42222451293681085"/>
          <c:w val="0.76470496717868364"/>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FAB0-48C0-AB04-26A05D800776}"/>
              </c:ext>
            </c:extLst>
          </c:dPt>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Rezultatai!$C$57</c:f>
              <c:numCache>
                <c:formatCode>0.00</c:formatCode>
                <c:ptCount val="1"/>
                <c:pt idx="0">
                  <c:v>0</c:v>
                </c:pt>
              </c:numCache>
            </c:numRef>
          </c:val>
          <c:extLst>
            <c:ext xmlns:c16="http://schemas.microsoft.com/office/drawing/2014/chart" uri="{C3380CC4-5D6E-409C-BE32-E72D297353CC}">
              <c16:uniqueId val="{00000001-FAB0-48C0-AB04-26A05D800776}"/>
            </c:ext>
          </c:extLst>
        </c:ser>
        <c:dLbls>
          <c:showLegendKey val="0"/>
          <c:showVal val="0"/>
          <c:showCatName val="0"/>
          <c:showSerName val="0"/>
          <c:showPercent val="0"/>
          <c:showBubbleSize val="0"/>
        </c:dLbls>
        <c:gapWidth val="150"/>
        <c:overlap val="100"/>
        <c:axId val="404916048"/>
        <c:axId val="404920752"/>
      </c:barChart>
      <c:catAx>
        <c:axId val="404916048"/>
        <c:scaling>
          <c:orientation val="minMax"/>
        </c:scaling>
        <c:delete val="1"/>
        <c:axPos val="l"/>
        <c:majorTickMark val="out"/>
        <c:minorTickMark val="none"/>
        <c:tickLblPos val="nextTo"/>
        <c:crossAx val="404920752"/>
        <c:crossesAt val="0"/>
        <c:auto val="1"/>
        <c:lblAlgn val="ctr"/>
        <c:lblOffset val="100"/>
        <c:noMultiLvlLbl val="0"/>
      </c:catAx>
      <c:valAx>
        <c:axId val="40492075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491604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704"/>
          <c:y val="0.51111388408140213"/>
          <c:w val="0.80357230439573468"/>
          <c:h val="0.22222342786147933"/>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Rezultatai!$N$51:$Q$51</c:f>
              <c:numCache>
                <c:formatCode>General</c:formatCode>
                <c:ptCount val="4"/>
                <c:pt idx="0">
                  <c:v>1</c:v>
                </c:pt>
                <c:pt idx="1">
                  <c:v>2</c:v>
                </c:pt>
                <c:pt idx="2">
                  <c:v>3</c:v>
                </c:pt>
                <c:pt idx="3">
                  <c:v>4</c:v>
                </c:pt>
              </c:numCache>
            </c:numRef>
          </c:cat>
          <c:val>
            <c:numRef>
              <c:f>Rezultatai!$I$58:$L$58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B147-4990-8ACA-A70633150AE6}"/>
            </c:ext>
          </c:extLst>
        </c:ser>
        <c:dLbls>
          <c:showLegendKey val="0"/>
          <c:showVal val="0"/>
          <c:showCatName val="0"/>
          <c:showSerName val="0"/>
          <c:showPercent val="0"/>
          <c:showBubbleSize val="0"/>
        </c:dLbls>
        <c:gapWidth val="150"/>
        <c:axId val="404913304"/>
        <c:axId val="404921144"/>
      </c:barChart>
      <c:catAx>
        <c:axId val="404913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921144"/>
        <c:crossesAt val="0"/>
        <c:auto val="1"/>
        <c:lblAlgn val="ctr"/>
        <c:lblOffset val="100"/>
        <c:tickLblSkip val="1"/>
        <c:tickMarkSkip val="1"/>
        <c:noMultiLvlLbl val="0"/>
      </c:catAx>
      <c:valAx>
        <c:axId val="404921144"/>
        <c:scaling>
          <c:orientation val="minMax"/>
        </c:scaling>
        <c:delete val="1"/>
        <c:axPos val="l"/>
        <c:numFmt formatCode="General" sourceLinked="1"/>
        <c:majorTickMark val="out"/>
        <c:minorTickMark val="none"/>
        <c:tickLblPos val="nextTo"/>
        <c:crossAx val="4049133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92"/>
          <c:y val="0.42222451293681085"/>
          <c:w val="0.76470496717868364"/>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4936-436B-AE39-C14850A20537}"/>
              </c:ext>
            </c:extLst>
          </c:dPt>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Rezultatai!$C$58</c:f>
              <c:numCache>
                <c:formatCode>0.00</c:formatCode>
                <c:ptCount val="1"/>
                <c:pt idx="0">
                  <c:v>0</c:v>
                </c:pt>
              </c:numCache>
            </c:numRef>
          </c:val>
          <c:extLst>
            <c:ext xmlns:c16="http://schemas.microsoft.com/office/drawing/2014/chart" uri="{C3380CC4-5D6E-409C-BE32-E72D297353CC}">
              <c16:uniqueId val="{00000001-4936-436B-AE39-C14850A20537}"/>
            </c:ext>
          </c:extLst>
        </c:ser>
        <c:dLbls>
          <c:showLegendKey val="0"/>
          <c:showVal val="0"/>
          <c:showCatName val="0"/>
          <c:showSerName val="0"/>
          <c:showPercent val="0"/>
          <c:showBubbleSize val="0"/>
        </c:dLbls>
        <c:gapWidth val="150"/>
        <c:overlap val="100"/>
        <c:axId val="404912912"/>
        <c:axId val="404917616"/>
      </c:barChart>
      <c:catAx>
        <c:axId val="404912912"/>
        <c:scaling>
          <c:orientation val="minMax"/>
        </c:scaling>
        <c:delete val="1"/>
        <c:axPos val="l"/>
        <c:majorTickMark val="out"/>
        <c:minorTickMark val="none"/>
        <c:tickLblPos val="nextTo"/>
        <c:crossAx val="404917616"/>
        <c:crossesAt val="0"/>
        <c:auto val="1"/>
        <c:lblAlgn val="ctr"/>
        <c:lblOffset val="100"/>
        <c:noMultiLvlLbl val="0"/>
      </c:catAx>
      <c:valAx>
        <c:axId val="40491761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491291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704"/>
          <c:y val="0.51111388408140213"/>
          <c:w val="0.80357230439573468"/>
          <c:h val="0.22222342786147933"/>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Rezultatai!$N$51:$Q$51</c:f>
              <c:numCache>
                <c:formatCode>General</c:formatCode>
                <c:ptCount val="4"/>
                <c:pt idx="0">
                  <c:v>1</c:v>
                </c:pt>
                <c:pt idx="1">
                  <c:v>2</c:v>
                </c:pt>
                <c:pt idx="2">
                  <c:v>3</c:v>
                </c:pt>
                <c:pt idx="3">
                  <c:v>4</c:v>
                </c:pt>
              </c:numCache>
            </c:numRef>
          </c:cat>
          <c:val>
            <c:numRef>
              <c:f>Rezultatai!$I$59:$L$59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48C-40BE-9E88-DD5624B90104}"/>
            </c:ext>
          </c:extLst>
        </c:ser>
        <c:dLbls>
          <c:showLegendKey val="0"/>
          <c:showVal val="0"/>
          <c:showCatName val="0"/>
          <c:showSerName val="0"/>
          <c:showPercent val="0"/>
          <c:showBubbleSize val="0"/>
        </c:dLbls>
        <c:gapWidth val="150"/>
        <c:axId val="404910560"/>
        <c:axId val="404921928"/>
      </c:barChart>
      <c:catAx>
        <c:axId val="404910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921928"/>
        <c:crossesAt val="0"/>
        <c:auto val="1"/>
        <c:lblAlgn val="ctr"/>
        <c:lblOffset val="100"/>
        <c:tickLblSkip val="1"/>
        <c:tickMarkSkip val="1"/>
        <c:noMultiLvlLbl val="0"/>
      </c:catAx>
      <c:valAx>
        <c:axId val="404921928"/>
        <c:scaling>
          <c:orientation val="minMax"/>
        </c:scaling>
        <c:delete val="1"/>
        <c:axPos val="l"/>
        <c:numFmt formatCode="General" sourceLinked="1"/>
        <c:majorTickMark val="out"/>
        <c:minorTickMark val="none"/>
        <c:tickLblPos val="nextTo"/>
        <c:crossAx val="40491056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92"/>
          <c:y val="0.42222451293681085"/>
          <c:w val="0.76470496717868364"/>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698C-4788-BEAE-BC5B065F7A49}"/>
              </c:ext>
            </c:extLst>
          </c:dPt>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Rezultatai!$C$59</c:f>
              <c:numCache>
                <c:formatCode>0.00</c:formatCode>
                <c:ptCount val="1"/>
                <c:pt idx="0">
                  <c:v>0</c:v>
                </c:pt>
              </c:numCache>
            </c:numRef>
          </c:val>
          <c:extLst>
            <c:ext xmlns:c16="http://schemas.microsoft.com/office/drawing/2014/chart" uri="{C3380CC4-5D6E-409C-BE32-E72D297353CC}">
              <c16:uniqueId val="{00000001-698C-4788-BEAE-BC5B065F7A49}"/>
            </c:ext>
          </c:extLst>
        </c:ser>
        <c:dLbls>
          <c:showLegendKey val="0"/>
          <c:showVal val="0"/>
          <c:showCatName val="0"/>
          <c:showSerName val="0"/>
          <c:showPercent val="0"/>
          <c:showBubbleSize val="0"/>
        </c:dLbls>
        <c:gapWidth val="150"/>
        <c:overlap val="100"/>
        <c:axId val="404910168"/>
        <c:axId val="404912128"/>
      </c:barChart>
      <c:catAx>
        <c:axId val="404910168"/>
        <c:scaling>
          <c:orientation val="minMax"/>
        </c:scaling>
        <c:delete val="1"/>
        <c:axPos val="l"/>
        <c:majorTickMark val="out"/>
        <c:minorTickMark val="none"/>
        <c:tickLblPos val="nextTo"/>
        <c:crossAx val="404912128"/>
        <c:crossesAt val="0"/>
        <c:auto val="1"/>
        <c:lblAlgn val="ctr"/>
        <c:lblOffset val="100"/>
        <c:noMultiLvlLbl val="0"/>
      </c:catAx>
      <c:valAx>
        <c:axId val="40491212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491016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704"/>
          <c:y val="0.51111388408140213"/>
          <c:w val="0.80357230439573468"/>
          <c:h val="0.22222342786147933"/>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Rezultatai!$N$51:$Q$51</c:f>
              <c:numCache>
                <c:formatCode>General</c:formatCode>
                <c:ptCount val="4"/>
                <c:pt idx="0">
                  <c:v>1</c:v>
                </c:pt>
                <c:pt idx="1">
                  <c:v>2</c:v>
                </c:pt>
                <c:pt idx="2">
                  <c:v>3</c:v>
                </c:pt>
                <c:pt idx="3">
                  <c:v>4</c:v>
                </c:pt>
              </c:numCache>
            </c:numRef>
          </c:cat>
          <c:val>
            <c:numRef>
              <c:f>Rezultatai!$I$60:$L$60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D864-48EF-837A-BF9808AC1562}"/>
            </c:ext>
          </c:extLst>
        </c:ser>
        <c:dLbls>
          <c:showLegendKey val="0"/>
          <c:showVal val="0"/>
          <c:showCatName val="0"/>
          <c:showSerName val="0"/>
          <c:showPercent val="0"/>
          <c:showBubbleSize val="0"/>
        </c:dLbls>
        <c:gapWidth val="150"/>
        <c:axId val="404921536"/>
        <c:axId val="404916832"/>
      </c:barChart>
      <c:catAx>
        <c:axId val="404921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916832"/>
        <c:crossesAt val="0"/>
        <c:auto val="1"/>
        <c:lblAlgn val="ctr"/>
        <c:lblOffset val="100"/>
        <c:tickLblSkip val="1"/>
        <c:tickMarkSkip val="1"/>
        <c:noMultiLvlLbl val="0"/>
      </c:catAx>
      <c:valAx>
        <c:axId val="404916832"/>
        <c:scaling>
          <c:orientation val="minMax"/>
        </c:scaling>
        <c:delete val="1"/>
        <c:axPos val="l"/>
        <c:numFmt formatCode="General" sourceLinked="1"/>
        <c:majorTickMark val="out"/>
        <c:minorTickMark val="none"/>
        <c:tickLblPos val="nextTo"/>
        <c:crossAx val="40492153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92"/>
          <c:y val="0.42222451293681085"/>
          <c:w val="0.76470496717868364"/>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29DC-4E06-B322-6358ED39B049}"/>
              </c:ext>
            </c:extLst>
          </c:dPt>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Rezultatai!$C$60</c:f>
              <c:numCache>
                <c:formatCode>0.00</c:formatCode>
                <c:ptCount val="1"/>
                <c:pt idx="0">
                  <c:v>0</c:v>
                </c:pt>
              </c:numCache>
            </c:numRef>
          </c:val>
          <c:extLst>
            <c:ext xmlns:c16="http://schemas.microsoft.com/office/drawing/2014/chart" uri="{C3380CC4-5D6E-409C-BE32-E72D297353CC}">
              <c16:uniqueId val="{00000001-29DC-4E06-B322-6358ED39B049}"/>
            </c:ext>
          </c:extLst>
        </c:ser>
        <c:dLbls>
          <c:showLegendKey val="0"/>
          <c:showVal val="0"/>
          <c:showCatName val="0"/>
          <c:showSerName val="0"/>
          <c:showPercent val="0"/>
          <c:showBubbleSize val="0"/>
        </c:dLbls>
        <c:gapWidth val="150"/>
        <c:overlap val="100"/>
        <c:axId val="404911344"/>
        <c:axId val="404913696"/>
      </c:barChart>
      <c:catAx>
        <c:axId val="404911344"/>
        <c:scaling>
          <c:orientation val="minMax"/>
        </c:scaling>
        <c:delete val="1"/>
        <c:axPos val="l"/>
        <c:majorTickMark val="out"/>
        <c:minorTickMark val="none"/>
        <c:tickLblPos val="nextTo"/>
        <c:crossAx val="404913696"/>
        <c:crossesAt val="0"/>
        <c:auto val="1"/>
        <c:lblAlgn val="ctr"/>
        <c:lblOffset val="100"/>
        <c:noMultiLvlLbl val="0"/>
      </c:catAx>
      <c:valAx>
        <c:axId val="40491369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491134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704"/>
          <c:y val="0.51111388408140213"/>
          <c:w val="0.80357230439573468"/>
          <c:h val="0.22222342786147933"/>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Rezultatai!$N$51:$Q$51</c:f>
              <c:numCache>
                <c:formatCode>General</c:formatCode>
                <c:ptCount val="4"/>
                <c:pt idx="0">
                  <c:v>1</c:v>
                </c:pt>
                <c:pt idx="1">
                  <c:v>2</c:v>
                </c:pt>
                <c:pt idx="2">
                  <c:v>3</c:v>
                </c:pt>
                <c:pt idx="3">
                  <c:v>4</c:v>
                </c:pt>
              </c:numCache>
            </c:numRef>
          </c:cat>
          <c:val>
            <c:numRef>
              <c:f>Rezultatai!$I$61:$L$61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513E-48A1-A49E-A77BA86562B7}"/>
            </c:ext>
          </c:extLst>
        </c:ser>
        <c:dLbls>
          <c:showLegendKey val="0"/>
          <c:showVal val="0"/>
          <c:showCatName val="0"/>
          <c:showSerName val="0"/>
          <c:showPercent val="0"/>
          <c:showBubbleSize val="0"/>
        </c:dLbls>
        <c:gapWidth val="150"/>
        <c:axId val="404915656"/>
        <c:axId val="404919576"/>
      </c:barChart>
      <c:catAx>
        <c:axId val="404915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4919576"/>
        <c:crossesAt val="0"/>
        <c:auto val="1"/>
        <c:lblAlgn val="ctr"/>
        <c:lblOffset val="100"/>
        <c:tickLblSkip val="1"/>
        <c:tickMarkSkip val="1"/>
        <c:noMultiLvlLbl val="0"/>
      </c:catAx>
      <c:valAx>
        <c:axId val="404919576"/>
        <c:scaling>
          <c:orientation val="minMax"/>
        </c:scaling>
        <c:delete val="1"/>
        <c:axPos val="l"/>
        <c:numFmt formatCode="General" sourceLinked="1"/>
        <c:majorTickMark val="out"/>
        <c:minorTickMark val="none"/>
        <c:tickLblPos val="nextTo"/>
        <c:crossAx val="40491565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Rezultatai!$N$16:$Q$16</c:f>
              <c:numCache>
                <c:formatCode>General</c:formatCode>
                <c:ptCount val="4"/>
                <c:pt idx="0">
                  <c:v>1</c:v>
                </c:pt>
                <c:pt idx="1">
                  <c:v>2</c:v>
                </c:pt>
                <c:pt idx="2">
                  <c:v>3</c:v>
                </c:pt>
                <c:pt idx="3">
                  <c:v>4</c:v>
                </c:pt>
              </c:numCache>
            </c:numRef>
          </c:cat>
          <c:val>
            <c:numRef>
              <c:f>Rezultatai!$I$16:$L$16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2176-4102-B069-0F9694B8F51A}"/>
            </c:ext>
          </c:extLst>
        </c:ser>
        <c:dLbls>
          <c:showLegendKey val="0"/>
          <c:showVal val="0"/>
          <c:showCatName val="0"/>
          <c:showSerName val="0"/>
          <c:showPercent val="0"/>
          <c:showBubbleSize val="0"/>
        </c:dLbls>
        <c:gapWidth val="150"/>
        <c:axId val="366599488"/>
        <c:axId val="366601448"/>
      </c:barChart>
      <c:catAx>
        <c:axId val="366599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601448"/>
        <c:crossesAt val="0"/>
        <c:auto val="1"/>
        <c:lblAlgn val="ctr"/>
        <c:lblOffset val="100"/>
        <c:tickLblSkip val="1"/>
        <c:tickMarkSkip val="1"/>
        <c:noMultiLvlLbl val="0"/>
      </c:catAx>
      <c:valAx>
        <c:axId val="366601448"/>
        <c:scaling>
          <c:orientation val="minMax"/>
        </c:scaling>
        <c:delete val="1"/>
        <c:axPos val="l"/>
        <c:numFmt formatCode="General" sourceLinked="1"/>
        <c:majorTickMark val="out"/>
        <c:minorTickMark val="none"/>
        <c:tickLblPos val="nextTo"/>
        <c:crossAx val="36659948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92"/>
          <c:y val="0.42222451293681085"/>
          <c:w val="0.76470496717868364"/>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B82F-44B0-8099-C92EA14ADAA6}"/>
              </c:ext>
            </c:extLst>
          </c:dPt>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Rezultatai!$C$61</c:f>
              <c:numCache>
                <c:formatCode>0.00</c:formatCode>
                <c:ptCount val="1"/>
                <c:pt idx="0">
                  <c:v>0</c:v>
                </c:pt>
              </c:numCache>
            </c:numRef>
          </c:val>
          <c:extLst>
            <c:ext xmlns:c16="http://schemas.microsoft.com/office/drawing/2014/chart" uri="{C3380CC4-5D6E-409C-BE32-E72D297353CC}">
              <c16:uniqueId val="{00000001-B82F-44B0-8099-C92EA14ADAA6}"/>
            </c:ext>
          </c:extLst>
        </c:ser>
        <c:dLbls>
          <c:showLegendKey val="0"/>
          <c:showVal val="0"/>
          <c:showCatName val="0"/>
          <c:showSerName val="0"/>
          <c:showPercent val="0"/>
          <c:showBubbleSize val="0"/>
        </c:dLbls>
        <c:gapWidth val="150"/>
        <c:overlap val="100"/>
        <c:axId val="404912520"/>
        <c:axId val="404917224"/>
      </c:barChart>
      <c:catAx>
        <c:axId val="404912520"/>
        <c:scaling>
          <c:orientation val="minMax"/>
        </c:scaling>
        <c:delete val="1"/>
        <c:axPos val="l"/>
        <c:majorTickMark val="out"/>
        <c:minorTickMark val="none"/>
        <c:tickLblPos val="nextTo"/>
        <c:crossAx val="404917224"/>
        <c:crossesAt val="0"/>
        <c:auto val="1"/>
        <c:lblAlgn val="ctr"/>
        <c:lblOffset val="100"/>
        <c:noMultiLvlLbl val="0"/>
      </c:catAx>
      <c:valAx>
        <c:axId val="40491722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491252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1180555555555562" footer="0.51180555555555562"/>
    <c:pageSetup firstPageNumber="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Rezultatai!$N$17:$Q$17</c:f>
              <c:numCache>
                <c:formatCode>General</c:formatCode>
                <c:ptCount val="4"/>
                <c:pt idx="0">
                  <c:v>1</c:v>
                </c:pt>
                <c:pt idx="1">
                  <c:v>2</c:v>
                </c:pt>
                <c:pt idx="2">
                  <c:v>3</c:v>
                </c:pt>
                <c:pt idx="3">
                  <c:v>4</c:v>
                </c:pt>
              </c:numCache>
            </c:numRef>
          </c:cat>
          <c:val>
            <c:numRef>
              <c:f>Rezultatai!$I$17:$L$17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1358-4840-B3D1-7BB9E0EB063F}"/>
            </c:ext>
          </c:extLst>
        </c:ser>
        <c:dLbls>
          <c:showLegendKey val="0"/>
          <c:showVal val="0"/>
          <c:showCatName val="0"/>
          <c:showSerName val="0"/>
          <c:showPercent val="0"/>
          <c:showBubbleSize val="0"/>
        </c:dLbls>
        <c:gapWidth val="150"/>
        <c:axId val="366602232"/>
        <c:axId val="366599096"/>
      </c:barChart>
      <c:catAx>
        <c:axId val="366602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599096"/>
        <c:crossesAt val="0"/>
        <c:auto val="1"/>
        <c:lblAlgn val="ctr"/>
        <c:lblOffset val="100"/>
        <c:tickLblSkip val="1"/>
        <c:tickMarkSkip val="1"/>
        <c:noMultiLvlLbl val="0"/>
      </c:catAx>
      <c:valAx>
        <c:axId val="366599096"/>
        <c:scaling>
          <c:orientation val="minMax"/>
        </c:scaling>
        <c:delete val="1"/>
        <c:axPos val="l"/>
        <c:numFmt formatCode="General" sourceLinked="1"/>
        <c:majorTickMark val="out"/>
        <c:minorTickMark val="none"/>
        <c:tickLblPos val="nextTo"/>
        <c:crossAx val="36660223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Rezultatai!$N$18:$Q$18</c:f>
              <c:numCache>
                <c:formatCode>General</c:formatCode>
                <c:ptCount val="4"/>
                <c:pt idx="0">
                  <c:v>1</c:v>
                </c:pt>
                <c:pt idx="1">
                  <c:v>2</c:v>
                </c:pt>
                <c:pt idx="2">
                  <c:v>3</c:v>
                </c:pt>
                <c:pt idx="3">
                  <c:v>4</c:v>
                </c:pt>
              </c:numCache>
            </c:numRef>
          </c:cat>
          <c:val>
            <c:numRef>
              <c:f>Rezultatai!$I$18:$L$18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11A-446E-8366-0EE45211D30C}"/>
            </c:ext>
          </c:extLst>
        </c:ser>
        <c:dLbls>
          <c:showLegendKey val="0"/>
          <c:showVal val="0"/>
          <c:showCatName val="0"/>
          <c:showSerName val="0"/>
          <c:showPercent val="0"/>
          <c:showBubbleSize val="0"/>
        </c:dLbls>
        <c:gapWidth val="150"/>
        <c:axId val="366596352"/>
        <c:axId val="366600664"/>
      </c:barChart>
      <c:catAx>
        <c:axId val="366596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600664"/>
        <c:crossesAt val="0"/>
        <c:auto val="1"/>
        <c:lblAlgn val="ctr"/>
        <c:lblOffset val="100"/>
        <c:tickLblSkip val="1"/>
        <c:tickMarkSkip val="1"/>
        <c:noMultiLvlLbl val="0"/>
      </c:catAx>
      <c:valAx>
        <c:axId val="366600664"/>
        <c:scaling>
          <c:orientation val="minMax"/>
        </c:scaling>
        <c:delete val="1"/>
        <c:axPos val="l"/>
        <c:numFmt formatCode="General" sourceLinked="1"/>
        <c:majorTickMark val="out"/>
        <c:minorTickMark val="none"/>
        <c:tickLblPos val="nextTo"/>
        <c:crossAx val="36659635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Rezultatai!$N$19:$Q$19</c:f>
              <c:numCache>
                <c:formatCode>General</c:formatCode>
                <c:ptCount val="4"/>
                <c:pt idx="0">
                  <c:v>1</c:v>
                </c:pt>
                <c:pt idx="1">
                  <c:v>2</c:v>
                </c:pt>
                <c:pt idx="2">
                  <c:v>3</c:v>
                </c:pt>
                <c:pt idx="3">
                  <c:v>4</c:v>
                </c:pt>
              </c:numCache>
            </c:numRef>
          </c:cat>
          <c:val>
            <c:numRef>
              <c:f>Rezultatai!$I$19:$L$19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FE9-4939-828E-395E5484F104}"/>
            </c:ext>
          </c:extLst>
        </c:ser>
        <c:dLbls>
          <c:showLegendKey val="0"/>
          <c:showVal val="0"/>
          <c:showCatName val="0"/>
          <c:showSerName val="0"/>
          <c:showPercent val="0"/>
          <c:showBubbleSize val="0"/>
        </c:dLbls>
        <c:gapWidth val="150"/>
        <c:axId val="366603800"/>
        <c:axId val="366596744"/>
      </c:barChart>
      <c:catAx>
        <c:axId val="366603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596744"/>
        <c:crossesAt val="0"/>
        <c:auto val="1"/>
        <c:lblAlgn val="ctr"/>
        <c:lblOffset val="100"/>
        <c:tickLblSkip val="1"/>
        <c:tickMarkSkip val="1"/>
        <c:noMultiLvlLbl val="0"/>
      </c:catAx>
      <c:valAx>
        <c:axId val="366596744"/>
        <c:scaling>
          <c:orientation val="minMax"/>
        </c:scaling>
        <c:delete val="1"/>
        <c:axPos val="l"/>
        <c:numFmt formatCode="General" sourceLinked="1"/>
        <c:majorTickMark val="out"/>
        <c:minorTickMark val="none"/>
        <c:tickLblPos val="nextTo"/>
        <c:crossAx val="36660380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Rezultatai!$N$20:$Q$20</c:f>
              <c:numCache>
                <c:formatCode>General</c:formatCode>
                <c:ptCount val="4"/>
                <c:pt idx="0">
                  <c:v>1</c:v>
                </c:pt>
                <c:pt idx="1">
                  <c:v>2</c:v>
                </c:pt>
                <c:pt idx="2">
                  <c:v>3</c:v>
                </c:pt>
                <c:pt idx="3">
                  <c:v>4</c:v>
                </c:pt>
              </c:numCache>
            </c:numRef>
          </c:cat>
          <c:val>
            <c:numRef>
              <c:f>Rezultatai!$I$20:$L$20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25F-4643-B5D4-6F5431519430}"/>
            </c:ext>
          </c:extLst>
        </c:ser>
        <c:dLbls>
          <c:showLegendKey val="0"/>
          <c:showVal val="0"/>
          <c:showCatName val="0"/>
          <c:showSerName val="0"/>
          <c:showPercent val="0"/>
          <c:showBubbleSize val="0"/>
        </c:dLbls>
        <c:gapWidth val="150"/>
        <c:axId val="366597920"/>
        <c:axId val="366598312"/>
      </c:barChart>
      <c:catAx>
        <c:axId val="366597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598312"/>
        <c:crossesAt val="0"/>
        <c:auto val="1"/>
        <c:lblAlgn val="ctr"/>
        <c:lblOffset val="100"/>
        <c:tickLblSkip val="1"/>
        <c:tickMarkSkip val="1"/>
        <c:noMultiLvlLbl val="0"/>
      </c:catAx>
      <c:valAx>
        <c:axId val="366598312"/>
        <c:scaling>
          <c:orientation val="minMax"/>
        </c:scaling>
        <c:delete val="1"/>
        <c:axPos val="l"/>
        <c:numFmt formatCode="General" sourceLinked="1"/>
        <c:majorTickMark val="out"/>
        <c:minorTickMark val="none"/>
        <c:tickLblPos val="nextTo"/>
        <c:crossAx val="36659792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Rezultatai!$N$21:$Q$21</c:f>
              <c:numCache>
                <c:formatCode>General</c:formatCode>
                <c:ptCount val="4"/>
                <c:pt idx="0">
                  <c:v>1</c:v>
                </c:pt>
                <c:pt idx="1">
                  <c:v>2</c:v>
                </c:pt>
                <c:pt idx="2">
                  <c:v>3</c:v>
                </c:pt>
                <c:pt idx="3">
                  <c:v>4</c:v>
                </c:pt>
              </c:numCache>
            </c:numRef>
          </c:cat>
          <c:val>
            <c:numRef>
              <c:f>Rezultatai!$I$21:$L$21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035-4CE4-BCA1-C23129A49ED4}"/>
            </c:ext>
          </c:extLst>
        </c:ser>
        <c:dLbls>
          <c:showLegendKey val="0"/>
          <c:showVal val="0"/>
          <c:showCatName val="0"/>
          <c:showSerName val="0"/>
          <c:showPercent val="0"/>
          <c:showBubbleSize val="0"/>
        </c:dLbls>
        <c:gapWidth val="150"/>
        <c:axId val="366932416"/>
        <c:axId val="366931632"/>
      </c:barChart>
      <c:catAx>
        <c:axId val="366932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931632"/>
        <c:crossesAt val="0"/>
        <c:auto val="1"/>
        <c:lblAlgn val="ctr"/>
        <c:lblOffset val="100"/>
        <c:tickLblSkip val="1"/>
        <c:tickMarkSkip val="1"/>
        <c:noMultiLvlLbl val="0"/>
      </c:catAx>
      <c:valAx>
        <c:axId val="366931632"/>
        <c:scaling>
          <c:orientation val="minMax"/>
        </c:scaling>
        <c:delete val="1"/>
        <c:axPos val="l"/>
        <c:numFmt formatCode="General" sourceLinked="1"/>
        <c:majorTickMark val="out"/>
        <c:minorTickMark val="none"/>
        <c:tickLblPos val="nextTo"/>
        <c:crossAx val="36693241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Rezultatai!$N$22:$Q$22</c:f>
              <c:numCache>
                <c:formatCode>General</c:formatCode>
                <c:ptCount val="4"/>
                <c:pt idx="0">
                  <c:v>1</c:v>
                </c:pt>
                <c:pt idx="1">
                  <c:v>2</c:v>
                </c:pt>
                <c:pt idx="2">
                  <c:v>3</c:v>
                </c:pt>
                <c:pt idx="3">
                  <c:v>4</c:v>
                </c:pt>
              </c:numCache>
            </c:numRef>
          </c:cat>
          <c:val>
            <c:numRef>
              <c:f>Rezultatai!$I$22:$L$22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0D3-44E5-B7BF-DB523FC3E050}"/>
            </c:ext>
          </c:extLst>
        </c:ser>
        <c:dLbls>
          <c:showLegendKey val="0"/>
          <c:showVal val="0"/>
          <c:showCatName val="0"/>
          <c:showSerName val="0"/>
          <c:showPercent val="0"/>
          <c:showBubbleSize val="0"/>
        </c:dLbls>
        <c:gapWidth val="150"/>
        <c:axId val="366933200"/>
        <c:axId val="366932024"/>
      </c:barChart>
      <c:catAx>
        <c:axId val="366933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932024"/>
        <c:crossesAt val="0"/>
        <c:auto val="1"/>
        <c:lblAlgn val="ctr"/>
        <c:lblOffset val="100"/>
        <c:tickLblSkip val="1"/>
        <c:tickMarkSkip val="1"/>
        <c:noMultiLvlLbl val="0"/>
      </c:catAx>
      <c:valAx>
        <c:axId val="366932024"/>
        <c:scaling>
          <c:orientation val="minMax"/>
        </c:scaling>
        <c:delete val="1"/>
        <c:axPos val="l"/>
        <c:numFmt formatCode="General" sourceLinked="1"/>
        <c:majorTickMark val="out"/>
        <c:minorTickMark val="none"/>
        <c:tickLblPos val="nextTo"/>
        <c:crossAx val="36693320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Rezultatai!$N$23:$Q$23</c:f>
              <c:numCache>
                <c:formatCode>General</c:formatCode>
                <c:ptCount val="4"/>
                <c:pt idx="0">
                  <c:v>1</c:v>
                </c:pt>
                <c:pt idx="1">
                  <c:v>2</c:v>
                </c:pt>
                <c:pt idx="2">
                  <c:v>3</c:v>
                </c:pt>
                <c:pt idx="3">
                  <c:v>4</c:v>
                </c:pt>
              </c:numCache>
            </c:numRef>
          </c:cat>
          <c:val>
            <c:numRef>
              <c:f>Rezultatai!$I$23:$L$23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12C3-49D5-ADE9-3875539B5460}"/>
            </c:ext>
          </c:extLst>
        </c:ser>
        <c:dLbls>
          <c:showLegendKey val="0"/>
          <c:showVal val="0"/>
          <c:showCatName val="0"/>
          <c:showSerName val="0"/>
          <c:showPercent val="0"/>
          <c:showBubbleSize val="0"/>
        </c:dLbls>
        <c:gapWidth val="150"/>
        <c:axId val="366930848"/>
        <c:axId val="366936336"/>
      </c:barChart>
      <c:catAx>
        <c:axId val="366930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936336"/>
        <c:crossesAt val="0"/>
        <c:auto val="1"/>
        <c:lblAlgn val="ctr"/>
        <c:lblOffset val="100"/>
        <c:tickLblSkip val="1"/>
        <c:tickMarkSkip val="1"/>
        <c:noMultiLvlLbl val="0"/>
      </c:catAx>
      <c:valAx>
        <c:axId val="366936336"/>
        <c:scaling>
          <c:orientation val="minMax"/>
        </c:scaling>
        <c:delete val="1"/>
        <c:axPos val="l"/>
        <c:numFmt formatCode="General" sourceLinked="1"/>
        <c:majorTickMark val="out"/>
        <c:minorTickMark val="none"/>
        <c:tickLblPos val="nextTo"/>
        <c:crossAx val="36693084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16198382735098"/>
          <c:y val="0.51111388408140235"/>
          <c:w val="0.8018009200352354"/>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Rezultatai!$N$4:$Q$4</c:f>
              <c:numCache>
                <c:formatCode>General</c:formatCode>
                <c:ptCount val="4"/>
                <c:pt idx="0">
                  <c:v>1</c:v>
                </c:pt>
                <c:pt idx="1">
                  <c:v>2</c:v>
                </c:pt>
                <c:pt idx="2">
                  <c:v>3</c:v>
                </c:pt>
                <c:pt idx="3">
                  <c:v>4</c:v>
                </c:pt>
              </c:numCache>
            </c:numRef>
          </c:cat>
          <c:val>
            <c:numRef>
              <c:f>Rezultatai!$I$4:$L$4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48E-4C83-B3E7-FFF4A7982922}"/>
            </c:ext>
          </c:extLst>
        </c:ser>
        <c:dLbls>
          <c:showLegendKey val="0"/>
          <c:showVal val="0"/>
          <c:showCatName val="0"/>
          <c:showSerName val="0"/>
          <c:showPercent val="0"/>
          <c:showBubbleSize val="0"/>
        </c:dLbls>
        <c:gapWidth val="150"/>
        <c:axId val="363965448"/>
        <c:axId val="363963880"/>
      </c:barChart>
      <c:catAx>
        <c:axId val="363965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3963880"/>
        <c:crossesAt val="0"/>
        <c:auto val="1"/>
        <c:lblAlgn val="ctr"/>
        <c:lblOffset val="100"/>
        <c:tickLblSkip val="1"/>
        <c:tickMarkSkip val="1"/>
        <c:noMultiLvlLbl val="0"/>
      </c:catAx>
      <c:valAx>
        <c:axId val="363963880"/>
        <c:scaling>
          <c:orientation val="minMax"/>
        </c:scaling>
        <c:delete val="1"/>
        <c:axPos val="l"/>
        <c:numFmt formatCode="General" sourceLinked="1"/>
        <c:majorTickMark val="out"/>
        <c:minorTickMark val="none"/>
        <c:tickLblPos val="nextTo"/>
        <c:crossAx val="36396544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Rezultatai!$N$24:$Q$24</c:f>
              <c:numCache>
                <c:formatCode>General</c:formatCode>
                <c:ptCount val="4"/>
                <c:pt idx="0">
                  <c:v>1</c:v>
                </c:pt>
                <c:pt idx="1">
                  <c:v>2</c:v>
                </c:pt>
                <c:pt idx="2">
                  <c:v>3</c:v>
                </c:pt>
                <c:pt idx="3">
                  <c:v>4</c:v>
                </c:pt>
              </c:numCache>
            </c:numRef>
          </c:cat>
          <c:val>
            <c:numRef>
              <c:f>Rezultatai!$I$24:$L$24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B370-4DE1-8398-C9C137DF9BA7}"/>
            </c:ext>
          </c:extLst>
        </c:ser>
        <c:dLbls>
          <c:showLegendKey val="0"/>
          <c:showVal val="0"/>
          <c:showCatName val="0"/>
          <c:showSerName val="0"/>
          <c:showPercent val="0"/>
          <c:showBubbleSize val="0"/>
        </c:dLbls>
        <c:gapWidth val="150"/>
        <c:axId val="366936728"/>
        <c:axId val="366933984"/>
      </c:barChart>
      <c:catAx>
        <c:axId val="366936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933984"/>
        <c:crossesAt val="0"/>
        <c:auto val="1"/>
        <c:lblAlgn val="ctr"/>
        <c:lblOffset val="100"/>
        <c:tickLblSkip val="1"/>
        <c:tickMarkSkip val="1"/>
        <c:noMultiLvlLbl val="0"/>
      </c:catAx>
      <c:valAx>
        <c:axId val="366933984"/>
        <c:scaling>
          <c:orientation val="minMax"/>
        </c:scaling>
        <c:delete val="1"/>
        <c:axPos val="l"/>
        <c:numFmt formatCode="General" sourceLinked="1"/>
        <c:majorTickMark val="out"/>
        <c:minorTickMark val="none"/>
        <c:tickLblPos val="nextTo"/>
        <c:crossAx val="36693672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Rezultatai!$N$25:$Q$25</c:f>
              <c:numCache>
                <c:formatCode>General</c:formatCode>
                <c:ptCount val="4"/>
                <c:pt idx="0">
                  <c:v>1</c:v>
                </c:pt>
                <c:pt idx="1">
                  <c:v>2</c:v>
                </c:pt>
                <c:pt idx="2">
                  <c:v>3</c:v>
                </c:pt>
                <c:pt idx="3">
                  <c:v>4</c:v>
                </c:pt>
              </c:numCache>
            </c:numRef>
          </c:cat>
          <c:val>
            <c:numRef>
              <c:f>Rezultatai!$I$25:$L$25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612F-4F48-84BB-78BBF202A393}"/>
            </c:ext>
          </c:extLst>
        </c:ser>
        <c:dLbls>
          <c:showLegendKey val="0"/>
          <c:showVal val="0"/>
          <c:showCatName val="0"/>
          <c:showSerName val="0"/>
          <c:showPercent val="0"/>
          <c:showBubbleSize val="0"/>
        </c:dLbls>
        <c:gapWidth val="150"/>
        <c:axId val="366934376"/>
        <c:axId val="366934768"/>
      </c:barChart>
      <c:catAx>
        <c:axId val="366934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934768"/>
        <c:crossesAt val="0"/>
        <c:auto val="1"/>
        <c:lblAlgn val="ctr"/>
        <c:lblOffset val="100"/>
        <c:tickLblSkip val="1"/>
        <c:tickMarkSkip val="1"/>
        <c:noMultiLvlLbl val="0"/>
      </c:catAx>
      <c:valAx>
        <c:axId val="366934768"/>
        <c:scaling>
          <c:orientation val="minMax"/>
        </c:scaling>
        <c:delete val="1"/>
        <c:axPos val="l"/>
        <c:numFmt formatCode="General" sourceLinked="1"/>
        <c:majorTickMark val="out"/>
        <c:minorTickMark val="none"/>
        <c:tickLblPos val="nextTo"/>
        <c:crossAx val="36693437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Rezultatai!$N$26:$Q$26</c:f>
              <c:numCache>
                <c:formatCode>General</c:formatCode>
                <c:ptCount val="4"/>
                <c:pt idx="0">
                  <c:v>1</c:v>
                </c:pt>
                <c:pt idx="1">
                  <c:v>2</c:v>
                </c:pt>
                <c:pt idx="2">
                  <c:v>3</c:v>
                </c:pt>
                <c:pt idx="3">
                  <c:v>4</c:v>
                </c:pt>
              </c:numCache>
            </c:numRef>
          </c:cat>
          <c:val>
            <c:numRef>
              <c:f>Rezultatai!$I$26:$L$26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3C2-4F63-9DAB-EA05A61B23C8}"/>
            </c:ext>
          </c:extLst>
        </c:ser>
        <c:dLbls>
          <c:showLegendKey val="0"/>
          <c:showVal val="0"/>
          <c:showCatName val="0"/>
          <c:showSerName val="0"/>
          <c:showPercent val="0"/>
          <c:showBubbleSize val="0"/>
        </c:dLbls>
        <c:gapWidth val="150"/>
        <c:axId val="366937120"/>
        <c:axId val="366935160"/>
      </c:barChart>
      <c:catAx>
        <c:axId val="366937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935160"/>
        <c:crossesAt val="0"/>
        <c:auto val="1"/>
        <c:lblAlgn val="ctr"/>
        <c:lblOffset val="100"/>
        <c:tickLblSkip val="1"/>
        <c:tickMarkSkip val="1"/>
        <c:noMultiLvlLbl val="0"/>
      </c:catAx>
      <c:valAx>
        <c:axId val="366935160"/>
        <c:scaling>
          <c:orientation val="minMax"/>
        </c:scaling>
        <c:delete val="1"/>
        <c:axPos val="l"/>
        <c:numFmt formatCode="General" sourceLinked="1"/>
        <c:majorTickMark val="out"/>
        <c:minorTickMark val="none"/>
        <c:tickLblPos val="nextTo"/>
        <c:crossAx val="36693712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Rezultatai!$N$27:$Q$27</c:f>
              <c:numCache>
                <c:formatCode>General</c:formatCode>
                <c:ptCount val="4"/>
                <c:pt idx="0">
                  <c:v>1</c:v>
                </c:pt>
                <c:pt idx="1">
                  <c:v>2</c:v>
                </c:pt>
                <c:pt idx="2">
                  <c:v>3</c:v>
                </c:pt>
                <c:pt idx="3">
                  <c:v>4</c:v>
                </c:pt>
              </c:numCache>
            </c:numRef>
          </c:cat>
          <c:val>
            <c:numRef>
              <c:f>Rezultatai!$I$27:$L$27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A97-4AC9-92B7-4907420B893D}"/>
            </c:ext>
          </c:extLst>
        </c:ser>
        <c:dLbls>
          <c:showLegendKey val="0"/>
          <c:showVal val="0"/>
          <c:showCatName val="0"/>
          <c:showSerName val="0"/>
          <c:showPercent val="0"/>
          <c:showBubbleSize val="0"/>
        </c:dLbls>
        <c:gapWidth val="150"/>
        <c:axId val="366935944"/>
        <c:axId val="366779104"/>
      </c:barChart>
      <c:catAx>
        <c:axId val="366935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779104"/>
        <c:crossesAt val="0"/>
        <c:auto val="1"/>
        <c:lblAlgn val="ctr"/>
        <c:lblOffset val="100"/>
        <c:tickLblSkip val="1"/>
        <c:tickMarkSkip val="1"/>
        <c:noMultiLvlLbl val="0"/>
      </c:catAx>
      <c:valAx>
        <c:axId val="366779104"/>
        <c:scaling>
          <c:orientation val="minMax"/>
        </c:scaling>
        <c:delete val="1"/>
        <c:axPos val="l"/>
        <c:numFmt formatCode="General" sourceLinked="1"/>
        <c:majorTickMark val="out"/>
        <c:minorTickMark val="none"/>
        <c:tickLblPos val="nextTo"/>
        <c:crossAx val="36693594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Rezultatai!$N$28:$Q$28</c:f>
              <c:numCache>
                <c:formatCode>General</c:formatCode>
                <c:ptCount val="4"/>
                <c:pt idx="0">
                  <c:v>1</c:v>
                </c:pt>
                <c:pt idx="1">
                  <c:v>2</c:v>
                </c:pt>
                <c:pt idx="2">
                  <c:v>3</c:v>
                </c:pt>
                <c:pt idx="3">
                  <c:v>4</c:v>
                </c:pt>
              </c:numCache>
            </c:numRef>
          </c:cat>
          <c:val>
            <c:numRef>
              <c:f>Rezultatai!$I$28:$L$28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FFC-4A1A-85A2-865A4B153079}"/>
            </c:ext>
          </c:extLst>
        </c:ser>
        <c:dLbls>
          <c:showLegendKey val="0"/>
          <c:showVal val="0"/>
          <c:showCatName val="0"/>
          <c:showSerName val="0"/>
          <c:showPercent val="0"/>
          <c:showBubbleSize val="0"/>
        </c:dLbls>
        <c:gapWidth val="150"/>
        <c:axId val="366778320"/>
        <c:axId val="366781848"/>
      </c:barChart>
      <c:catAx>
        <c:axId val="366778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781848"/>
        <c:crossesAt val="0"/>
        <c:auto val="1"/>
        <c:lblAlgn val="ctr"/>
        <c:lblOffset val="100"/>
        <c:tickLblSkip val="1"/>
        <c:tickMarkSkip val="1"/>
        <c:noMultiLvlLbl val="0"/>
      </c:catAx>
      <c:valAx>
        <c:axId val="366781848"/>
        <c:scaling>
          <c:orientation val="minMax"/>
        </c:scaling>
        <c:delete val="1"/>
        <c:axPos val="l"/>
        <c:numFmt formatCode="General" sourceLinked="1"/>
        <c:majorTickMark val="out"/>
        <c:minorTickMark val="none"/>
        <c:tickLblPos val="nextTo"/>
        <c:crossAx val="36677832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Rezultatai!$N$29:$Q$29</c:f>
              <c:numCache>
                <c:formatCode>General</c:formatCode>
                <c:ptCount val="4"/>
                <c:pt idx="0">
                  <c:v>1</c:v>
                </c:pt>
                <c:pt idx="1">
                  <c:v>2</c:v>
                </c:pt>
                <c:pt idx="2">
                  <c:v>3</c:v>
                </c:pt>
                <c:pt idx="3">
                  <c:v>4</c:v>
                </c:pt>
              </c:numCache>
            </c:numRef>
          </c:cat>
          <c:val>
            <c:numRef>
              <c:f>Rezultatai!$I$29:$L$29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E2AA-4248-A5DA-FEF92D21EC3B}"/>
            </c:ext>
          </c:extLst>
        </c:ser>
        <c:dLbls>
          <c:showLegendKey val="0"/>
          <c:showVal val="0"/>
          <c:showCatName val="0"/>
          <c:showSerName val="0"/>
          <c:showPercent val="0"/>
          <c:showBubbleSize val="0"/>
        </c:dLbls>
        <c:gapWidth val="150"/>
        <c:axId val="366783416"/>
        <c:axId val="366784984"/>
      </c:barChart>
      <c:catAx>
        <c:axId val="366783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784984"/>
        <c:crossesAt val="0"/>
        <c:auto val="1"/>
        <c:lblAlgn val="ctr"/>
        <c:lblOffset val="100"/>
        <c:tickLblSkip val="1"/>
        <c:tickMarkSkip val="1"/>
        <c:noMultiLvlLbl val="0"/>
      </c:catAx>
      <c:valAx>
        <c:axId val="366784984"/>
        <c:scaling>
          <c:orientation val="minMax"/>
        </c:scaling>
        <c:delete val="1"/>
        <c:axPos val="l"/>
        <c:numFmt formatCode="General" sourceLinked="1"/>
        <c:majorTickMark val="out"/>
        <c:minorTickMark val="none"/>
        <c:tickLblPos val="nextTo"/>
        <c:crossAx val="36678341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Rezultatai!$N$30:$Q$30</c:f>
              <c:numCache>
                <c:formatCode>General</c:formatCode>
                <c:ptCount val="4"/>
                <c:pt idx="0">
                  <c:v>1</c:v>
                </c:pt>
                <c:pt idx="1">
                  <c:v>2</c:v>
                </c:pt>
                <c:pt idx="2">
                  <c:v>3</c:v>
                </c:pt>
                <c:pt idx="3">
                  <c:v>4</c:v>
                </c:pt>
              </c:numCache>
            </c:numRef>
          </c:cat>
          <c:val>
            <c:numRef>
              <c:f>Rezultatai!$I$30:$L$30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ABA-4F99-9771-F151E2B92E37}"/>
            </c:ext>
          </c:extLst>
        </c:ser>
        <c:dLbls>
          <c:showLegendKey val="0"/>
          <c:showVal val="0"/>
          <c:showCatName val="0"/>
          <c:showSerName val="0"/>
          <c:showPercent val="0"/>
          <c:showBubbleSize val="0"/>
        </c:dLbls>
        <c:gapWidth val="150"/>
        <c:axId val="366779888"/>
        <c:axId val="366785376"/>
      </c:barChart>
      <c:catAx>
        <c:axId val="366779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785376"/>
        <c:crossesAt val="0"/>
        <c:auto val="1"/>
        <c:lblAlgn val="ctr"/>
        <c:lblOffset val="100"/>
        <c:tickLblSkip val="1"/>
        <c:tickMarkSkip val="1"/>
        <c:noMultiLvlLbl val="0"/>
      </c:catAx>
      <c:valAx>
        <c:axId val="366785376"/>
        <c:scaling>
          <c:orientation val="minMax"/>
        </c:scaling>
        <c:delete val="1"/>
        <c:axPos val="l"/>
        <c:numFmt formatCode="General" sourceLinked="1"/>
        <c:majorTickMark val="out"/>
        <c:minorTickMark val="none"/>
        <c:tickLblPos val="nextTo"/>
        <c:crossAx val="36677988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Rezultatai!$N$31:$Q$31</c:f>
              <c:numCache>
                <c:formatCode>General</c:formatCode>
                <c:ptCount val="4"/>
                <c:pt idx="0">
                  <c:v>1</c:v>
                </c:pt>
                <c:pt idx="1">
                  <c:v>2</c:v>
                </c:pt>
                <c:pt idx="2">
                  <c:v>3</c:v>
                </c:pt>
                <c:pt idx="3">
                  <c:v>4</c:v>
                </c:pt>
              </c:numCache>
            </c:numRef>
          </c:cat>
          <c:val>
            <c:numRef>
              <c:f>Rezultatai!$I$31:$L$31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E794-495E-86B6-18D8D6739D6D}"/>
            </c:ext>
          </c:extLst>
        </c:ser>
        <c:dLbls>
          <c:showLegendKey val="0"/>
          <c:showVal val="0"/>
          <c:showCatName val="0"/>
          <c:showSerName val="0"/>
          <c:showPercent val="0"/>
          <c:showBubbleSize val="0"/>
        </c:dLbls>
        <c:gapWidth val="150"/>
        <c:axId val="366783808"/>
        <c:axId val="366782632"/>
      </c:barChart>
      <c:catAx>
        <c:axId val="366783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782632"/>
        <c:crossesAt val="0"/>
        <c:auto val="1"/>
        <c:lblAlgn val="ctr"/>
        <c:lblOffset val="100"/>
        <c:tickLblSkip val="1"/>
        <c:tickMarkSkip val="1"/>
        <c:noMultiLvlLbl val="0"/>
      </c:catAx>
      <c:valAx>
        <c:axId val="366782632"/>
        <c:scaling>
          <c:orientation val="minMax"/>
        </c:scaling>
        <c:delete val="1"/>
        <c:axPos val="l"/>
        <c:numFmt formatCode="General" sourceLinked="1"/>
        <c:majorTickMark val="out"/>
        <c:minorTickMark val="none"/>
        <c:tickLblPos val="nextTo"/>
        <c:crossAx val="36678380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Rezultatai!$N$32:$Q$32</c:f>
              <c:numCache>
                <c:formatCode>General</c:formatCode>
                <c:ptCount val="4"/>
                <c:pt idx="0">
                  <c:v>1</c:v>
                </c:pt>
                <c:pt idx="1">
                  <c:v>2</c:v>
                </c:pt>
                <c:pt idx="2">
                  <c:v>3</c:v>
                </c:pt>
                <c:pt idx="3">
                  <c:v>4</c:v>
                </c:pt>
              </c:numCache>
            </c:numRef>
          </c:cat>
          <c:val>
            <c:numRef>
              <c:f>Rezultatai!$I$32:$L$32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B9DC-471B-849B-3FCAE61F9D0C}"/>
            </c:ext>
          </c:extLst>
        </c:ser>
        <c:dLbls>
          <c:showLegendKey val="0"/>
          <c:showVal val="0"/>
          <c:showCatName val="0"/>
          <c:showSerName val="0"/>
          <c:showPercent val="0"/>
          <c:showBubbleSize val="0"/>
        </c:dLbls>
        <c:gapWidth val="150"/>
        <c:axId val="366782240"/>
        <c:axId val="366778712"/>
      </c:barChart>
      <c:catAx>
        <c:axId val="366782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778712"/>
        <c:crossesAt val="0"/>
        <c:auto val="1"/>
        <c:lblAlgn val="ctr"/>
        <c:lblOffset val="100"/>
        <c:tickLblSkip val="1"/>
        <c:tickMarkSkip val="1"/>
        <c:noMultiLvlLbl val="0"/>
      </c:catAx>
      <c:valAx>
        <c:axId val="366778712"/>
        <c:scaling>
          <c:orientation val="minMax"/>
        </c:scaling>
        <c:delete val="1"/>
        <c:axPos val="l"/>
        <c:numFmt formatCode="General" sourceLinked="1"/>
        <c:majorTickMark val="out"/>
        <c:minorTickMark val="none"/>
        <c:tickLblPos val="nextTo"/>
        <c:crossAx val="36678224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Rezultatai!$N$33:$Q$33</c:f>
              <c:numCache>
                <c:formatCode>General</c:formatCode>
                <c:ptCount val="4"/>
                <c:pt idx="0">
                  <c:v>1</c:v>
                </c:pt>
                <c:pt idx="1">
                  <c:v>2</c:v>
                </c:pt>
                <c:pt idx="2">
                  <c:v>3</c:v>
                </c:pt>
                <c:pt idx="3">
                  <c:v>4</c:v>
                </c:pt>
              </c:numCache>
            </c:numRef>
          </c:cat>
          <c:val>
            <c:numRef>
              <c:f>Rezultatai!$I$33:$L$33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E33-4718-9EA2-586C2356F7B0}"/>
            </c:ext>
          </c:extLst>
        </c:ser>
        <c:dLbls>
          <c:showLegendKey val="0"/>
          <c:showVal val="0"/>
          <c:showCatName val="0"/>
          <c:showSerName val="0"/>
          <c:showPercent val="0"/>
          <c:showBubbleSize val="0"/>
        </c:dLbls>
        <c:gapWidth val="150"/>
        <c:axId val="366780672"/>
        <c:axId val="366781064"/>
      </c:barChart>
      <c:catAx>
        <c:axId val="366780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6781064"/>
        <c:crossesAt val="0"/>
        <c:auto val="1"/>
        <c:lblAlgn val="ctr"/>
        <c:lblOffset val="100"/>
        <c:tickLblSkip val="1"/>
        <c:tickMarkSkip val="1"/>
        <c:noMultiLvlLbl val="0"/>
      </c:catAx>
      <c:valAx>
        <c:axId val="366781064"/>
        <c:scaling>
          <c:orientation val="minMax"/>
        </c:scaling>
        <c:delete val="1"/>
        <c:axPos val="l"/>
        <c:numFmt formatCode="General" sourceLinked="1"/>
        <c:majorTickMark val="out"/>
        <c:minorTickMark val="none"/>
        <c:tickLblPos val="nextTo"/>
        <c:crossAx val="36678067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Rezultatai!$N$5:$Q$5</c:f>
              <c:numCache>
                <c:formatCode>General</c:formatCode>
                <c:ptCount val="4"/>
                <c:pt idx="0">
                  <c:v>1</c:v>
                </c:pt>
                <c:pt idx="1">
                  <c:v>2</c:v>
                </c:pt>
                <c:pt idx="2">
                  <c:v>3</c:v>
                </c:pt>
                <c:pt idx="3">
                  <c:v>4</c:v>
                </c:pt>
              </c:numCache>
            </c:numRef>
          </c:cat>
          <c:val>
            <c:numRef>
              <c:f>Rezultatai!$I$5:$L$5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D886-4F89-9E13-D371F165F672}"/>
            </c:ext>
          </c:extLst>
        </c:ser>
        <c:dLbls>
          <c:showLegendKey val="0"/>
          <c:showVal val="0"/>
          <c:showCatName val="0"/>
          <c:showSerName val="0"/>
          <c:showPercent val="0"/>
          <c:showBubbleSize val="0"/>
        </c:dLbls>
        <c:gapWidth val="150"/>
        <c:axId val="363965056"/>
        <c:axId val="365988192"/>
      </c:barChart>
      <c:catAx>
        <c:axId val="363965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5988192"/>
        <c:crossesAt val="0"/>
        <c:auto val="1"/>
        <c:lblAlgn val="ctr"/>
        <c:lblOffset val="100"/>
        <c:tickLblSkip val="1"/>
        <c:tickMarkSkip val="1"/>
        <c:noMultiLvlLbl val="0"/>
      </c:catAx>
      <c:valAx>
        <c:axId val="365988192"/>
        <c:scaling>
          <c:orientation val="minMax"/>
        </c:scaling>
        <c:delete val="1"/>
        <c:axPos val="l"/>
        <c:numFmt formatCode="General" sourceLinked="1"/>
        <c:majorTickMark val="out"/>
        <c:minorTickMark val="none"/>
        <c:tickLblPos val="nextTo"/>
        <c:crossAx val="36396505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Rezultatai!$N$34:$Q$34</c:f>
              <c:numCache>
                <c:formatCode>General</c:formatCode>
                <c:ptCount val="4"/>
                <c:pt idx="0">
                  <c:v>1</c:v>
                </c:pt>
                <c:pt idx="1">
                  <c:v>2</c:v>
                </c:pt>
                <c:pt idx="2">
                  <c:v>3</c:v>
                </c:pt>
                <c:pt idx="3">
                  <c:v>4</c:v>
                </c:pt>
              </c:numCache>
            </c:numRef>
          </c:cat>
          <c:val>
            <c:numRef>
              <c:f>Rezultatai!$I$34:$L$34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A8B-4ED5-B9DD-C910CF999A40}"/>
            </c:ext>
          </c:extLst>
        </c:ser>
        <c:dLbls>
          <c:showLegendKey val="0"/>
          <c:showVal val="0"/>
          <c:showCatName val="0"/>
          <c:showSerName val="0"/>
          <c:showPercent val="0"/>
          <c:showBubbleSize val="0"/>
        </c:dLbls>
        <c:gapWidth val="150"/>
        <c:axId val="399609584"/>
        <c:axId val="399608016"/>
      </c:barChart>
      <c:catAx>
        <c:axId val="399609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9608016"/>
        <c:crossesAt val="0"/>
        <c:auto val="1"/>
        <c:lblAlgn val="ctr"/>
        <c:lblOffset val="100"/>
        <c:tickLblSkip val="1"/>
        <c:tickMarkSkip val="1"/>
        <c:noMultiLvlLbl val="0"/>
      </c:catAx>
      <c:valAx>
        <c:axId val="399608016"/>
        <c:scaling>
          <c:orientation val="minMax"/>
        </c:scaling>
        <c:delete val="1"/>
        <c:axPos val="l"/>
        <c:numFmt formatCode="General" sourceLinked="1"/>
        <c:majorTickMark val="out"/>
        <c:minorTickMark val="none"/>
        <c:tickLblPos val="nextTo"/>
        <c:crossAx val="39960958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Rezultatai!$N$35:$Q$35</c:f>
              <c:numCache>
                <c:formatCode>General</c:formatCode>
                <c:ptCount val="4"/>
                <c:pt idx="0">
                  <c:v>1</c:v>
                </c:pt>
                <c:pt idx="1">
                  <c:v>2</c:v>
                </c:pt>
                <c:pt idx="2">
                  <c:v>3</c:v>
                </c:pt>
                <c:pt idx="3">
                  <c:v>4</c:v>
                </c:pt>
              </c:numCache>
            </c:numRef>
          </c:cat>
          <c:val>
            <c:numRef>
              <c:f>Rezultatai!$I$35:$L$35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4CB-46FB-8BDD-4605C096BADE}"/>
            </c:ext>
          </c:extLst>
        </c:ser>
        <c:dLbls>
          <c:showLegendKey val="0"/>
          <c:showVal val="0"/>
          <c:showCatName val="0"/>
          <c:showSerName val="0"/>
          <c:showPercent val="0"/>
          <c:showBubbleSize val="0"/>
        </c:dLbls>
        <c:gapWidth val="150"/>
        <c:axId val="399607232"/>
        <c:axId val="399604880"/>
      </c:barChart>
      <c:catAx>
        <c:axId val="399607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9604880"/>
        <c:crossesAt val="0"/>
        <c:auto val="1"/>
        <c:lblAlgn val="ctr"/>
        <c:lblOffset val="100"/>
        <c:tickLblSkip val="1"/>
        <c:tickMarkSkip val="1"/>
        <c:noMultiLvlLbl val="0"/>
      </c:catAx>
      <c:valAx>
        <c:axId val="399604880"/>
        <c:scaling>
          <c:orientation val="minMax"/>
        </c:scaling>
        <c:delete val="1"/>
        <c:axPos val="l"/>
        <c:numFmt formatCode="General" sourceLinked="1"/>
        <c:majorTickMark val="out"/>
        <c:minorTickMark val="none"/>
        <c:tickLblPos val="nextTo"/>
        <c:crossAx val="39960723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Rezultatai!$N$36:$Q$36</c:f>
              <c:numCache>
                <c:formatCode>General</c:formatCode>
                <c:ptCount val="4"/>
                <c:pt idx="0">
                  <c:v>1</c:v>
                </c:pt>
                <c:pt idx="1">
                  <c:v>2</c:v>
                </c:pt>
                <c:pt idx="2">
                  <c:v>3</c:v>
                </c:pt>
                <c:pt idx="3">
                  <c:v>4</c:v>
                </c:pt>
              </c:numCache>
            </c:numRef>
          </c:cat>
          <c:val>
            <c:numRef>
              <c:f>Rezultatai!$I$36:$L$36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2BB-425E-90D0-077E940ADDB9}"/>
            </c:ext>
          </c:extLst>
        </c:ser>
        <c:dLbls>
          <c:showLegendKey val="0"/>
          <c:showVal val="0"/>
          <c:showCatName val="0"/>
          <c:showSerName val="0"/>
          <c:showPercent val="0"/>
          <c:showBubbleSize val="0"/>
        </c:dLbls>
        <c:gapWidth val="150"/>
        <c:axId val="399605272"/>
        <c:axId val="399609976"/>
      </c:barChart>
      <c:catAx>
        <c:axId val="399605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9609976"/>
        <c:crossesAt val="0"/>
        <c:auto val="1"/>
        <c:lblAlgn val="ctr"/>
        <c:lblOffset val="100"/>
        <c:tickLblSkip val="1"/>
        <c:tickMarkSkip val="1"/>
        <c:noMultiLvlLbl val="0"/>
      </c:catAx>
      <c:valAx>
        <c:axId val="399609976"/>
        <c:scaling>
          <c:orientation val="minMax"/>
        </c:scaling>
        <c:delete val="1"/>
        <c:axPos val="l"/>
        <c:numFmt formatCode="General" sourceLinked="1"/>
        <c:majorTickMark val="out"/>
        <c:minorTickMark val="none"/>
        <c:tickLblPos val="nextTo"/>
        <c:crossAx val="39960527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Rezultatai!$N$37:$Q$37</c:f>
              <c:numCache>
                <c:formatCode>General</c:formatCode>
                <c:ptCount val="4"/>
                <c:pt idx="0">
                  <c:v>1</c:v>
                </c:pt>
                <c:pt idx="1">
                  <c:v>2</c:v>
                </c:pt>
                <c:pt idx="2">
                  <c:v>3</c:v>
                </c:pt>
                <c:pt idx="3">
                  <c:v>4</c:v>
                </c:pt>
              </c:numCache>
            </c:numRef>
          </c:cat>
          <c:val>
            <c:numRef>
              <c:f>Rezultatai!$I$37:$L$37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D18-48D4-9FDE-B79E76A47C4F}"/>
            </c:ext>
          </c:extLst>
        </c:ser>
        <c:dLbls>
          <c:showLegendKey val="0"/>
          <c:showVal val="0"/>
          <c:showCatName val="0"/>
          <c:showSerName val="0"/>
          <c:showPercent val="0"/>
          <c:showBubbleSize val="0"/>
        </c:dLbls>
        <c:gapWidth val="150"/>
        <c:axId val="399607624"/>
        <c:axId val="399605664"/>
      </c:barChart>
      <c:catAx>
        <c:axId val="399607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9605664"/>
        <c:crossesAt val="0"/>
        <c:auto val="1"/>
        <c:lblAlgn val="ctr"/>
        <c:lblOffset val="100"/>
        <c:tickLblSkip val="1"/>
        <c:tickMarkSkip val="1"/>
        <c:noMultiLvlLbl val="0"/>
      </c:catAx>
      <c:valAx>
        <c:axId val="399605664"/>
        <c:scaling>
          <c:orientation val="minMax"/>
        </c:scaling>
        <c:delete val="1"/>
        <c:axPos val="l"/>
        <c:numFmt formatCode="General" sourceLinked="1"/>
        <c:majorTickMark val="out"/>
        <c:minorTickMark val="none"/>
        <c:tickLblPos val="nextTo"/>
        <c:crossAx val="39960762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Rezultatai!$N$38:$Q$38</c:f>
              <c:numCache>
                <c:formatCode>General</c:formatCode>
                <c:ptCount val="4"/>
                <c:pt idx="0">
                  <c:v>1</c:v>
                </c:pt>
                <c:pt idx="1">
                  <c:v>2</c:v>
                </c:pt>
                <c:pt idx="2">
                  <c:v>3</c:v>
                </c:pt>
                <c:pt idx="3">
                  <c:v>4</c:v>
                </c:pt>
              </c:numCache>
            </c:numRef>
          </c:cat>
          <c:val>
            <c:numRef>
              <c:f>Rezultatai!$I$38:$L$38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EC83-4999-9293-8212EB9949EB}"/>
            </c:ext>
          </c:extLst>
        </c:ser>
        <c:dLbls>
          <c:showLegendKey val="0"/>
          <c:showVal val="0"/>
          <c:showCatName val="0"/>
          <c:showSerName val="0"/>
          <c:showPercent val="0"/>
          <c:showBubbleSize val="0"/>
        </c:dLbls>
        <c:gapWidth val="150"/>
        <c:axId val="399608408"/>
        <c:axId val="399606448"/>
      </c:barChart>
      <c:catAx>
        <c:axId val="399608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9606448"/>
        <c:crossesAt val="0"/>
        <c:auto val="1"/>
        <c:lblAlgn val="ctr"/>
        <c:lblOffset val="100"/>
        <c:tickLblSkip val="1"/>
        <c:tickMarkSkip val="1"/>
        <c:noMultiLvlLbl val="0"/>
      </c:catAx>
      <c:valAx>
        <c:axId val="399606448"/>
        <c:scaling>
          <c:orientation val="minMax"/>
        </c:scaling>
        <c:delete val="1"/>
        <c:axPos val="l"/>
        <c:numFmt formatCode="General" sourceLinked="1"/>
        <c:majorTickMark val="out"/>
        <c:minorTickMark val="none"/>
        <c:tickLblPos val="nextTo"/>
        <c:crossAx val="39960840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Rezultatai!$N$39:$Q$39</c:f>
              <c:numCache>
                <c:formatCode>General</c:formatCode>
                <c:ptCount val="4"/>
                <c:pt idx="0">
                  <c:v>1</c:v>
                </c:pt>
                <c:pt idx="1">
                  <c:v>2</c:v>
                </c:pt>
                <c:pt idx="2">
                  <c:v>3</c:v>
                </c:pt>
                <c:pt idx="3">
                  <c:v>4</c:v>
                </c:pt>
              </c:numCache>
            </c:numRef>
          </c:cat>
          <c:val>
            <c:numRef>
              <c:f>Rezultatai!$I$39:$L$39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20E-4E44-9EAE-7139E4728677}"/>
            </c:ext>
          </c:extLst>
        </c:ser>
        <c:dLbls>
          <c:showLegendKey val="0"/>
          <c:showVal val="0"/>
          <c:showCatName val="0"/>
          <c:showSerName val="0"/>
          <c:showPercent val="0"/>
          <c:showBubbleSize val="0"/>
        </c:dLbls>
        <c:gapWidth val="150"/>
        <c:axId val="399606056"/>
        <c:axId val="399606840"/>
      </c:barChart>
      <c:catAx>
        <c:axId val="399606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9606840"/>
        <c:crossesAt val="0"/>
        <c:auto val="1"/>
        <c:lblAlgn val="ctr"/>
        <c:lblOffset val="100"/>
        <c:tickLblSkip val="1"/>
        <c:tickMarkSkip val="1"/>
        <c:noMultiLvlLbl val="0"/>
      </c:catAx>
      <c:valAx>
        <c:axId val="399606840"/>
        <c:scaling>
          <c:orientation val="minMax"/>
        </c:scaling>
        <c:delete val="1"/>
        <c:axPos val="l"/>
        <c:numFmt formatCode="General" sourceLinked="1"/>
        <c:majorTickMark val="out"/>
        <c:minorTickMark val="none"/>
        <c:tickLblPos val="nextTo"/>
        <c:crossAx val="39960605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Rezultatai!$N$40:$Q$40</c:f>
              <c:numCache>
                <c:formatCode>General</c:formatCode>
                <c:ptCount val="4"/>
                <c:pt idx="0">
                  <c:v>1</c:v>
                </c:pt>
                <c:pt idx="1">
                  <c:v>2</c:v>
                </c:pt>
                <c:pt idx="2">
                  <c:v>3</c:v>
                </c:pt>
                <c:pt idx="3">
                  <c:v>4</c:v>
                </c:pt>
              </c:numCache>
            </c:numRef>
          </c:cat>
          <c:val>
            <c:numRef>
              <c:f>Rezultatai!$I$40:$L$40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116D-47B4-8C2C-E36D5FF11812}"/>
            </c:ext>
          </c:extLst>
        </c:ser>
        <c:dLbls>
          <c:showLegendKey val="0"/>
          <c:showVal val="0"/>
          <c:showCatName val="0"/>
          <c:showSerName val="0"/>
          <c:showPercent val="0"/>
          <c:showBubbleSize val="0"/>
        </c:dLbls>
        <c:gapWidth val="150"/>
        <c:axId val="399608800"/>
        <c:axId val="399611936"/>
      </c:barChart>
      <c:catAx>
        <c:axId val="399608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9611936"/>
        <c:crossesAt val="0"/>
        <c:auto val="1"/>
        <c:lblAlgn val="ctr"/>
        <c:lblOffset val="100"/>
        <c:tickLblSkip val="1"/>
        <c:tickMarkSkip val="1"/>
        <c:noMultiLvlLbl val="0"/>
      </c:catAx>
      <c:valAx>
        <c:axId val="399611936"/>
        <c:scaling>
          <c:orientation val="minMax"/>
        </c:scaling>
        <c:delete val="1"/>
        <c:axPos val="l"/>
        <c:numFmt formatCode="General" sourceLinked="1"/>
        <c:majorTickMark val="out"/>
        <c:minorTickMark val="none"/>
        <c:tickLblPos val="nextTo"/>
        <c:crossAx val="39960880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Rezultatai!$N$41:$Q$41</c:f>
              <c:numCache>
                <c:formatCode>General</c:formatCode>
                <c:ptCount val="4"/>
                <c:pt idx="0">
                  <c:v>1</c:v>
                </c:pt>
                <c:pt idx="1">
                  <c:v>2</c:v>
                </c:pt>
                <c:pt idx="2">
                  <c:v>3</c:v>
                </c:pt>
                <c:pt idx="3">
                  <c:v>4</c:v>
                </c:pt>
              </c:numCache>
            </c:numRef>
          </c:cat>
          <c:val>
            <c:numRef>
              <c:f>Rezultatai!$I$41:$L$41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1F08-4362-9DA1-32A882ACFF85}"/>
            </c:ext>
          </c:extLst>
        </c:ser>
        <c:dLbls>
          <c:showLegendKey val="0"/>
          <c:showVal val="0"/>
          <c:showCatName val="0"/>
          <c:showSerName val="0"/>
          <c:showPercent val="0"/>
          <c:showBubbleSize val="0"/>
        </c:dLbls>
        <c:gapWidth val="150"/>
        <c:axId val="364658904"/>
        <c:axId val="364659296"/>
      </c:barChart>
      <c:catAx>
        <c:axId val="364658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4659296"/>
        <c:crossesAt val="0"/>
        <c:auto val="1"/>
        <c:lblAlgn val="ctr"/>
        <c:lblOffset val="100"/>
        <c:tickLblSkip val="1"/>
        <c:tickMarkSkip val="1"/>
        <c:noMultiLvlLbl val="0"/>
      </c:catAx>
      <c:valAx>
        <c:axId val="364659296"/>
        <c:scaling>
          <c:orientation val="minMax"/>
        </c:scaling>
        <c:delete val="1"/>
        <c:axPos val="l"/>
        <c:numFmt formatCode="General" sourceLinked="1"/>
        <c:majorTickMark val="out"/>
        <c:minorTickMark val="none"/>
        <c:tickLblPos val="nextTo"/>
        <c:crossAx val="3646589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Rezultatai!$N$9:$Q$9</c:f>
              <c:numCache>
                <c:formatCode>General</c:formatCode>
                <c:ptCount val="4"/>
                <c:pt idx="0">
                  <c:v>1</c:v>
                </c:pt>
                <c:pt idx="1">
                  <c:v>2</c:v>
                </c:pt>
                <c:pt idx="2">
                  <c:v>3</c:v>
                </c:pt>
                <c:pt idx="3">
                  <c:v>4</c:v>
                </c:pt>
              </c:numCache>
            </c:numRef>
          </c:cat>
          <c:val>
            <c:numRef>
              <c:f>Rezultatai!$I$9:$L$9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73D-4B6C-9AA1-CCD41B71E34C}"/>
            </c:ext>
          </c:extLst>
        </c:ser>
        <c:dLbls>
          <c:showLegendKey val="0"/>
          <c:showVal val="0"/>
          <c:showCatName val="0"/>
          <c:showSerName val="0"/>
          <c:showPercent val="0"/>
          <c:showBubbleSize val="0"/>
        </c:dLbls>
        <c:gapWidth val="150"/>
        <c:axId val="364654200"/>
        <c:axId val="364652240"/>
      </c:barChart>
      <c:catAx>
        <c:axId val="364654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4652240"/>
        <c:crossesAt val="0"/>
        <c:auto val="1"/>
        <c:lblAlgn val="ctr"/>
        <c:lblOffset val="100"/>
        <c:tickLblSkip val="1"/>
        <c:tickMarkSkip val="1"/>
        <c:noMultiLvlLbl val="0"/>
      </c:catAx>
      <c:valAx>
        <c:axId val="364652240"/>
        <c:scaling>
          <c:orientation val="minMax"/>
        </c:scaling>
        <c:delete val="1"/>
        <c:axPos val="l"/>
        <c:numFmt formatCode="General" sourceLinked="1"/>
        <c:majorTickMark val="out"/>
        <c:minorTickMark val="none"/>
        <c:tickLblPos val="nextTo"/>
        <c:crossAx val="36465420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Rezultatai!$N$42:$Q$42</c:f>
              <c:numCache>
                <c:formatCode>General</c:formatCode>
                <c:ptCount val="4"/>
                <c:pt idx="0">
                  <c:v>1</c:v>
                </c:pt>
                <c:pt idx="1">
                  <c:v>2</c:v>
                </c:pt>
                <c:pt idx="2">
                  <c:v>3</c:v>
                </c:pt>
                <c:pt idx="3">
                  <c:v>4</c:v>
                </c:pt>
              </c:numCache>
            </c:numRef>
          </c:cat>
          <c:val>
            <c:numRef>
              <c:f>Rezultatai!$I$42:$L$42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73F-4709-9F5A-3F0050702189}"/>
            </c:ext>
          </c:extLst>
        </c:ser>
        <c:dLbls>
          <c:showLegendKey val="0"/>
          <c:showVal val="0"/>
          <c:showCatName val="0"/>
          <c:showSerName val="0"/>
          <c:showPercent val="0"/>
          <c:showBubbleSize val="0"/>
        </c:dLbls>
        <c:gapWidth val="150"/>
        <c:axId val="364656160"/>
        <c:axId val="364655768"/>
      </c:barChart>
      <c:catAx>
        <c:axId val="364656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4655768"/>
        <c:crossesAt val="0"/>
        <c:auto val="1"/>
        <c:lblAlgn val="ctr"/>
        <c:lblOffset val="100"/>
        <c:tickLblSkip val="1"/>
        <c:tickMarkSkip val="1"/>
        <c:noMultiLvlLbl val="0"/>
      </c:catAx>
      <c:valAx>
        <c:axId val="364655768"/>
        <c:scaling>
          <c:orientation val="minMax"/>
        </c:scaling>
        <c:delete val="1"/>
        <c:axPos val="l"/>
        <c:numFmt formatCode="General" sourceLinked="1"/>
        <c:majorTickMark val="out"/>
        <c:minorTickMark val="none"/>
        <c:tickLblPos val="nextTo"/>
        <c:crossAx val="36465616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Rezultatai!$N$6:$Q$6</c:f>
              <c:numCache>
                <c:formatCode>General</c:formatCode>
                <c:ptCount val="4"/>
                <c:pt idx="0">
                  <c:v>1</c:v>
                </c:pt>
                <c:pt idx="1">
                  <c:v>2</c:v>
                </c:pt>
                <c:pt idx="2">
                  <c:v>3</c:v>
                </c:pt>
                <c:pt idx="3">
                  <c:v>4</c:v>
                </c:pt>
              </c:numCache>
            </c:numRef>
          </c:cat>
          <c:val>
            <c:numRef>
              <c:f>Rezultatai!$I$6:$L$6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320-446E-BA06-91FE16EF6F42}"/>
            </c:ext>
          </c:extLst>
        </c:ser>
        <c:dLbls>
          <c:showLegendKey val="0"/>
          <c:showVal val="0"/>
          <c:showCatName val="0"/>
          <c:showSerName val="0"/>
          <c:showPercent val="0"/>
          <c:showBubbleSize val="0"/>
        </c:dLbls>
        <c:gapWidth val="150"/>
        <c:axId val="365993288"/>
        <c:axId val="365991720"/>
      </c:barChart>
      <c:catAx>
        <c:axId val="365993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5991720"/>
        <c:crossesAt val="0"/>
        <c:auto val="1"/>
        <c:lblAlgn val="ctr"/>
        <c:lblOffset val="100"/>
        <c:tickLblSkip val="1"/>
        <c:tickMarkSkip val="1"/>
        <c:noMultiLvlLbl val="0"/>
      </c:catAx>
      <c:valAx>
        <c:axId val="365991720"/>
        <c:scaling>
          <c:orientation val="minMax"/>
        </c:scaling>
        <c:delete val="1"/>
        <c:axPos val="l"/>
        <c:numFmt formatCode="General" sourceLinked="1"/>
        <c:majorTickMark val="out"/>
        <c:minorTickMark val="none"/>
        <c:tickLblPos val="nextTo"/>
        <c:crossAx val="36599328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Rezultatai!$N$43:$Q$43</c:f>
              <c:numCache>
                <c:formatCode>General</c:formatCode>
                <c:ptCount val="4"/>
                <c:pt idx="0">
                  <c:v>1</c:v>
                </c:pt>
                <c:pt idx="1">
                  <c:v>2</c:v>
                </c:pt>
                <c:pt idx="2">
                  <c:v>3</c:v>
                </c:pt>
                <c:pt idx="3">
                  <c:v>4</c:v>
                </c:pt>
              </c:numCache>
            </c:numRef>
          </c:cat>
          <c:val>
            <c:numRef>
              <c:f>Rezultatai!$I$43:$L$43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664C-4096-A08F-2B36FDE59C0E}"/>
            </c:ext>
          </c:extLst>
        </c:ser>
        <c:dLbls>
          <c:showLegendKey val="0"/>
          <c:showVal val="0"/>
          <c:showCatName val="0"/>
          <c:showSerName val="0"/>
          <c:showPercent val="0"/>
          <c:showBubbleSize val="0"/>
        </c:dLbls>
        <c:gapWidth val="150"/>
        <c:axId val="364659688"/>
        <c:axId val="364654984"/>
      </c:barChart>
      <c:catAx>
        <c:axId val="364659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4654984"/>
        <c:crossesAt val="0"/>
        <c:auto val="1"/>
        <c:lblAlgn val="ctr"/>
        <c:lblOffset val="100"/>
        <c:tickLblSkip val="1"/>
        <c:tickMarkSkip val="1"/>
        <c:noMultiLvlLbl val="0"/>
      </c:catAx>
      <c:valAx>
        <c:axId val="364654984"/>
        <c:scaling>
          <c:orientation val="minMax"/>
        </c:scaling>
        <c:delete val="1"/>
        <c:axPos val="l"/>
        <c:numFmt formatCode="General" sourceLinked="1"/>
        <c:majorTickMark val="out"/>
        <c:minorTickMark val="none"/>
        <c:tickLblPos val="nextTo"/>
        <c:crossAx val="36465968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Rezultatai!$N$44:$Q$44</c:f>
              <c:numCache>
                <c:formatCode>General</c:formatCode>
                <c:ptCount val="4"/>
                <c:pt idx="0">
                  <c:v>1</c:v>
                </c:pt>
                <c:pt idx="1">
                  <c:v>2</c:v>
                </c:pt>
                <c:pt idx="2">
                  <c:v>3</c:v>
                </c:pt>
                <c:pt idx="3">
                  <c:v>4</c:v>
                </c:pt>
              </c:numCache>
            </c:numRef>
          </c:cat>
          <c:val>
            <c:numRef>
              <c:f>Rezultatai!$I$44:$L$44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C5E-4AC0-90E4-E028DE9CC423}"/>
            </c:ext>
          </c:extLst>
        </c:ser>
        <c:dLbls>
          <c:showLegendKey val="0"/>
          <c:showVal val="0"/>
          <c:showCatName val="0"/>
          <c:showSerName val="0"/>
          <c:showPercent val="0"/>
          <c:showBubbleSize val="0"/>
        </c:dLbls>
        <c:gapWidth val="150"/>
        <c:axId val="364652632"/>
        <c:axId val="364656552"/>
      </c:barChart>
      <c:catAx>
        <c:axId val="364652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4656552"/>
        <c:crossesAt val="0"/>
        <c:auto val="1"/>
        <c:lblAlgn val="ctr"/>
        <c:lblOffset val="100"/>
        <c:tickLblSkip val="1"/>
        <c:tickMarkSkip val="1"/>
        <c:noMultiLvlLbl val="0"/>
      </c:catAx>
      <c:valAx>
        <c:axId val="364656552"/>
        <c:scaling>
          <c:orientation val="minMax"/>
        </c:scaling>
        <c:delete val="1"/>
        <c:axPos val="l"/>
        <c:numFmt formatCode="General" sourceLinked="1"/>
        <c:majorTickMark val="out"/>
        <c:minorTickMark val="none"/>
        <c:tickLblPos val="nextTo"/>
        <c:crossAx val="36465263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Rezultatai!$N$45:$Q$45</c:f>
              <c:numCache>
                <c:formatCode>General</c:formatCode>
                <c:ptCount val="4"/>
                <c:pt idx="0">
                  <c:v>1</c:v>
                </c:pt>
                <c:pt idx="1">
                  <c:v>2</c:v>
                </c:pt>
                <c:pt idx="2">
                  <c:v>3</c:v>
                </c:pt>
                <c:pt idx="3">
                  <c:v>4</c:v>
                </c:pt>
              </c:numCache>
            </c:numRef>
          </c:cat>
          <c:val>
            <c:numRef>
              <c:f>Rezultatai!$I$45:$L$45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24D2-4898-ACA0-9EE95B9EDB88}"/>
            </c:ext>
          </c:extLst>
        </c:ser>
        <c:dLbls>
          <c:showLegendKey val="0"/>
          <c:showVal val="0"/>
          <c:showCatName val="0"/>
          <c:showSerName val="0"/>
          <c:showPercent val="0"/>
          <c:showBubbleSize val="0"/>
        </c:dLbls>
        <c:gapWidth val="150"/>
        <c:axId val="364657728"/>
        <c:axId val="364658120"/>
      </c:barChart>
      <c:catAx>
        <c:axId val="364657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4658120"/>
        <c:crossesAt val="0"/>
        <c:auto val="1"/>
        <c:lblAlgn val="ctr"/>
        <c:lblOffset val="100"/>
        <c:tickLblSkip val="1"/>
        <c:tickMarkSkip val="1"/>
        <c:noMultiLvlLbl val="0"/>
      </c:catAx>
      <c:valAx>
        <c:axId val="364658120"/>
        <c:scaling>
          <c:orientation val="minMax"/>
        </c:scaling>
        <c:delete val="1"/>
        <c:axPos val="l"/>
        <c:numFmt formatCode="General" sourceLinked="1"/>
        <c:majorTickMark val="out"/>
        <c:minorTickMark val="none"/>
        <c:tickLblPos val="nextTo"/>
        <c:crossAx val="36465772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Rezultatai!$N$46:$Q$46</c:f>
              <c:numCache>
                <c:formatCode>General</c:formatCode>
                <c:ptCount val="4"/>
                <c:pt idx="0">
                  <c:v>1</c:v>
                </c:pt>
                <c:pt idx="1">
                  <c:v>2</c:v>
                </c:pt>
                <c:pt idx="2">
                  <c:v>3</c:v>
                </c:pt>
                <c:pt idx="3">
                  <c:v>4</c:v>
                </c:pt>
              </c:numCache>
            </c:numRef>
          </c:cat>
          <c:val>
            <c:numRef>
              <c:f>Rezultatai!$I$46:$L$46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E40C-4FD4-A26E-ECDEC0CCF3F4}"/>
            </c:ext>
          </c:extLst>
        </c:ser>
        <c:dLbls>
          <c:showLegendKey val="0"/>
          <c:showVal val="0"/>
          <c:showCatName val="0"/>
          <c:showSerName val="0"/>
          <c:showPercent val="0"/>
          <c:showBubbleSize val="0"/>
        </c:dLbls>
        <c:gapWidth val="150"/>
        <c:axId val="364653416"/>
        <c:axId val="400496872"/>
      </c:barChart>
      <c:catAx>
        <c:axId val="364653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0496872"/>
        <c:crossesAt val="0"/>
        <c:auto val="1"/>
        <c:lblAlgn val="ctr"/>
        <c:lblOffset val="100"/>
        <c:tickLblSkip val="1"/>
        <c:tickMarkSkip val="1"/>
        <c:noMultiLvlLbl val="0"/>
      </c:catAx>
      <c:valAx>
        <c:axId val="400496872"/>
        <c:scaling>
          <c:orientation val="minMax"/>
        </c:scaling>
        <c:delete val="1"/>
        <c:axPos val="l"/>
        <c:numFmt formatCode="General" sourceLinked="1"/>
        <c:majorTickMark val="out"/>
        <c:minorTickMark val="none"/>
        <c:tickLblPos val="nextTo"/>
        <c:crossAx val="36465341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29255163428913"/>
          <c:y val="0.48935788918699208"/>
          <c:w val="0.80531234437335053"/>
          <c:h val="0.19148786968186646"/>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Rezultatai!$N$10:$Q$10</c:f>
              <c:numCache>
                <c:formatCode>General</c:formatCode>
                <c:ptCount val="4"/>
                <c:pt idx="0">
                  <c:v>1</c:v>
                </c:pt>
                <c:pt idx="1">
                  <c:v>2</c:v>
                </c:pt>
                <c:pt idx="2">
                  <c:v>3</c:v>
                </c:pt>
                <c:pt idx="3">
                  <c:v>4</c:v>
                </c:pt>
              </c:numCache>
            </c:numRef>
          </c:cat>
          <c:val>
            <c:numRef>
              <c:f>Rezultatai!$I$10:$L$10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692-4EA3-853E-FDC9908477A2}"/>
            </c:ext>
          </c:extLst>
        </c:ser>
        <c:dLbls>
          <c:showLegendKey val="0"/>
          <c:showVal val="0"/>
          <c:showCatName val="0"/>
          <c:showSerName val="0"/>
          <c:showPercent val="0"/>
          <c:showBubbleSize val="0"/>
        </c:dLbls>
        <c:gapWidth val="150"/>
        <c:axId val="400497264"/>
        <c:axId val="400490992"/>
      </c:barChart>
      <c:catAx>
        <c:axId val="400497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0490992"/>
        <c:crossesAt val="0"/>
        <c:auto val="1"/>
        <c:lblAlgn val="ctr"/>
        <c:lblOffset val="100"/>
        <c:tickLblSkip val="1"/>
        <c:tickMarkSkip val="1"/>
        <c:noMultiLvlLbl val="0"/>
      </c:catAx>
      <c:valAx>
        <c:axId val="400490992"/>
        <c:scaling>
          <c:orientation val="minMax"/>
        </c:scaling>
        <c:delete val="1"/>
        <c:axPos val="l"/>
        <c:numFmt formatCode="General" sourceLinked="1"/>
        <c:majorTickMark val="out"/>
        <c:minorTickMark val="none"/>
        <c:tickLblPos val="nextTo"/>
        <c:crossAx val="40049726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Rezultatai!$N$3:$Q$3</c:f>
              <c:numCache>
                <c:formatCode>General</c:formatCode>
                <c:ptCount val="4"/>
                <c:pt idx="0">
                  <c:v>1</c:v>
                </c:pt>
                <c:pt idx="1">
                  <c:v>2</c:v>
                </c:pt>
                <c:pt idx="2">
                  <c:v>3</c:v>
                </c:pt>
                <c:pt idx="3">
                  <c:v>4</c:v>
                </c:pt>
              </c:numCache>
            </c:numRef>
          </c:cat>
          <c:val>
            <c:numRef>
              <c:f>Rezultatai!$I$3:$L$3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CC4-4975-AB0A-1C0B03FD2084}"/>
            </c:ext>
          </c:extLst>
        </c:ser>
        <c:dLbls>
          <c:showLegendKey val="0"/>
          <c:showVal val="0"/>
          <c:showCatName val="0"/>
          <c:showSerName val="0"/>
          <c:showPercent val="0"/>
          <c:showBubbleSize val="0"/>
        </c:dLbls>
        <c:gapWidth val="150"/>
        <c:axId val="400493344"/>
        <c:axId val="400493736"/>
      </c:barChart>
      <c:catAx>
        <c:axId val="400493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0493736"/>
        <c:crossesAt val="0"/>
        <c:auto val="1"/>
        <c:lblAlgn val="ctr"/>
        <c:lblOffset val="100"/>
        <c:tickLblSkip val="1"/>
        <c:tickMarkSkip val="1"/>
        <c:noMultiLvlLbl val="0"/>
      </c:catAx>
      <c:valAx>
        <c:axId val="400493736"/>
        <c:scaling>
          <c:orientation val="minMax"/>
        </c:scaling>
        <c:delete val="1"/>
        <c:axPos val="l"/>
        <c:numFmt formatCode="General" sourceLinked="1"/>
        <c:majorTickMark val="out"/>
        <c:minorTickMark val="none"/>
        <c:tickLblPos val="nextTo"/>
        <c:crossAx val="40049334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Rezultatai!$N$47:$R$47</c:f>
              <c:strCache>
                <c:ptCount val="5"/>
                <c:pt idx="0">
                  <c:v>1</c:v>
                </c:pt>
                <c:pt idx="1">
                  <c:v>2</c:v>
                </c:pt>
                <c:pt idx="2">
                  <c:v>3</c:v>
                </c:pt>
                <c:pt idx="3">
                  <c:v>4</c:v>
                </c:pt>
                <c:pt idx="4">
                  <c:v>k.A.</c:v>
                </c:pt>
              </c:strCache>
            </c:strRef>
          </c:cat>
          <c:val>
            <c:numRef>
              <c:f>Rezultatai!$I$47:$L$47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5836-4754-B856-97C65FD4D2DF}"/>
            </c:ext>
          </c:extLst>
        </c:ser>
        <c:dLbls>
          <c:showLegendKey val="0"/>
          <c:showVal val="0"/>
          <c:showCatName val="0"/>
          <c:showSerName val="0"/>
          <c:showPercent val="0"/>
          <c:showBubbleSize val="0"/>
        </c:dLbls>
        <c:gapWidth val="150"/>
        <c:axId val="400492560"/>
        <c:axId val="400497656"/>
      </c:barChart>
      <c:catAx>
        <c:axId val="400492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0497656"/>
        <c:crossesAt val="0"/>
        <c:auto val="1"/>
        <c:lblAlgn val="ctr"/>
        <c:lblOffset val="100"/>
        <c:tickLblSkip val="1"/>
        <c:tickMarkSkip val="1"/>
        <c:noMultiLvlLbl val="0"/>
      </c:catAx>
      <c:valAx>
        <c:axId val="400497656"/>
        <c:scaling>
          <c:orientation val="minMax"/>
        </c:scaling>
        <c:delete val="1"/>
        <c:axPos val="l"/>
        <c:numFmt formatCode="General" sourceLinked="1"/>
        <c:majorTickMark val="out"/>
        <c:minorTickMark val="none"/>
        <c:tickLblPos val="nextTo"/>
        <c:crossAx val="40049256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Rezultatai!$N$48:$Q$48</c:f>
              <c:numCache>
                <c:formatCode>General</c:formatCode>
                <c:ptCount val="4"/>
                <c:pt idx="0">
                  <c:v>1</c:v>
                </c:pt>
                <c:pt idx="1">
                  <c:v>2</c:v>
                </c:pt>
                <c:pt idx="2">
                  <c:v>3</c:v>
                </c:pt>
                <c:pt idx="3">
                  <c:v>4</c:v>
                </c:pt>
              </c:numCache>
            </c:numRef>
          </c:cat>
          <c:val>
            <c:numRef>
              <c:f>Rezultatai!$I$48:$L$48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A6B-4F10-90ED-F1E168E02D18}"/>
            </c:ext>
          </c:extLst>
        </c:ser>
        <c:dLbls>
          <c:showLegendKey val="0"/>
          <c:showVal val="0"/>
          <c:showCatName val="0"/>
          <c:showSerName val="0"/>
          <c:showPercent val="0"/>
          <c:showBubbleSize val="0"/>
        </c:dLbls>
        <c:gapWidth val="150"/>
        <c:axId val="400490600"/>
        <c:axId val="400491776"/>
      </c:barChart>
      <c:catAx>
        <c:axId val="400490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0491776"/>
        <c:crossesAt val="0"/>
        <c:auto val="1"/>
        <c:lblAlgn val="ctr"/>
        <c:lblOffset val="100"/>
        <c:tickLblSkip val="1"/>
        <c:tickMarkSkip val="1"/>
        <c:noMultiLvlLbl val="0"/>
      </c:catAx>
      <c:valAx>
        <c:axId val="400491776"/>
        <c:scaling>
          <c:orientation val="minMax"/>
        </c:scaling>
        <c:delete val="1"/>
        <c:axPos val="l"/>
        <c:numFmt formatCode="General" sourceLinked="1"/>
        <c:majorTickMark val="out"/>
        <c:minorTickMark val="none"/>
        <c:tickLblPos val="nextTo"/>
        <c:crossAx val="40049060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Rezultatai!$N$49:$Q$49</c:f>
              <c:numCache>
                <c:formatCode>General</c:formatCode>
                <c:ptCount val="4"/>
                <c:pt idx="0">
                  <c:v>1</c:v>
                </c:pt>
                <c:pt idx="1">
                  <c:v>2</c:v>
                </c:pt>
                <c:pt idx="2">
                  <c:v>3</c:v>
                </c:pt>
                <c:pt idx="3">
                  <c:v>4</c:v>
                </c:pt>
              </c:numCache>
            </c:numRef>
          </c:cat>
          <c:val>
            <c:numRef>
              <c:f>Rezultatai!$I$49:$L$49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63D1-4ABD-9188-3BF8DB14E510}"/>
            </c:ext>
          </c:extLst>
        </c:ser>
        <c:dLbls>
          <c:showLegendKey val="0"/>
          <c:showVal val="0"/>
          <c:showCatName val="0"/>
          <c:showSerName val="0"/>
          <c:showPercent val="0"/>
          <c:showBubbleSize val="0"/>
        </c:dLbls>
        <c:gapWidth val="150"/>
        <c:axId val="400492952"/>
        <c:axId val="400494128"/>
      </c:barChart>
      <c:catAx>
        <c:axId val="400492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0494128"/>
        <c:crossesAt val="0"/>
        <c:auto val="1"/>
        <c:lblAlgn val="ctr"/>
        <c:lblOffset val="100"/>
        <c:tickLblSkip val="1"/>
        <c:tickMarkSkip val="1"/>
        <c:noMultiLvlLbl val="0"/>
      </c:catAx>
      <c:valAx>
        <c:axId val="400494128"/>
        <c:scaling>
          <c:orientation val="minMax"/>
        </c:scaling>
        <c:delete val="1"/>
        <c:axPos val="l"/>
        <c:numFmt formatCode="General" sourceLinked="1"/>
        <c:majorTickMark val="out"/>
        <c:minorTickMark val="none"/>
        <c:tickLblPos val="nextTo"/>
        <c:crossAx val="40049295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Rezultatai!$N$50:$Q$50</c:f>
              <c:numCache>
                <c:formatCode>General</c:formatCode>
                <c:ptCount val="4"/>
                <c:pt idx="0">
                  <c:v>1</c:v>
                </c:pt>
                <c:pt idx="1">
                  <c:v>2</c:v>
                </c:pt>
                <c:pt idx="2">
                  <c:v>3</c:v>
                </c:pt>
                <c:pt idx="3">
                  <c:v>4</c:v>
                </c:pt>
              </c:numCache>
            </c:numRef>
          </c:cat>
          <c:val>
            <c:numRef>
              <c:f>Rezultatai!$I$50:$L$50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548-4BCF-A662-7551EE5F277D}"/>
            </c:ext>
          </c:extLst>
        </c:ser>
        <c:dLbls>
          <c:showLegendKey val="0"/>
          <c:showVal val="0"/>
          <c:showCatName val="0"/>
          <c:showSerName val="0"/>
          <c:showPercent val="0"/>
          <c:showBubbleSize val="0"/>
        </c:dLbls>
        <c:gapWidth val="150"/>
        <c:axId val="400495304"/>
        <c:axId val="400496088"/>
      </c:barChart>
      <c:catAx>
        <c:axId val="400495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0496088"/>
        <c:crossesAt val="0"/>
        <c:auto val="1"/>
        <c:lblAlgn val="ctr"/>
        <c:lblOffset val="100"/>
        <c:tickLblSkip val="1"/>
        <c:tickMarkSkip val="1"/>
        <c:noMultiLvlLbl val="0"/>
      </c:catAx>
      <c:valAx>
        <c:axId val="400496088"/>
        <c:scaling>
          <c:orientation val="minMax"/>
        </c:scaling>
        <c:delete val="1"/>
        <c:axPos val="l"/>
        <c:numFmt formatCode="General" sourceLinked="1"/>
        <c:majorTickMark val="out"/>
        <c:minorTickMark val="none"/>
        <c:tickLblPos val="nextTo"/>
        <c:crossAx val="4004953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Rezultatai!$N$7:$Q$7</c:f>
              <c:numCache>
                <c:formatCode>General</c:formatCode>
                <c:ptCount val="4"/>
                <c:pt idx="0">
                  <c:v>1</c:v>
                </c:pt>
                <c:pt idx="1">
                  <c:v>2</c:v>
                </c:pt>
                <c:pt idx="2">
                  <c:v>3</c:v>
                </c:pt>
                <c:pt idx="3">
                  <c:v>4</c:v>
                </c:pt>
              </c:numCache>
            </c:numRef>
          </c:cat>
          <c:val>
            <c:numRef>
              <c:f>Rezultatai!$I$7:$L$7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C4D-4AA0-B6E2-000F6548D70A}"/>
            </c:ext>
          </c:extLst>
        </c:ser>
        <c:dLbls>
          <c:showLegendKey val="0"/>
          <c:showVal val="0"/>
          <c:showCatName val="0"/>
          <c:showSerName val="0"/>
          <c:showPercent val="0"/>
          <c:showBubbleSize val="0"/>
        </c:dLbls>
        <c:gapWidth val="150"/>
        <c:axId val="365988584"/>
        <c:axId val="365987408"/>
      </c:barChart>
      <c:catAx>
        <c:axId val="365988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5987408"/>
        <c:crossesAt val="0"/>
        <c:auto val="1"/>
        <c:lblAlgn val="ctr"/>
        <c:lblOffset val="100"/>
        <c:tickLblSkip val="1"/>
        <c:tickMarkSkip val="1"/>
        <c:noMultiLvlLbl val="0"/>
      </c:catAx>
      <c:valAx>
        <c:axId val="365987408"/>
        <c:scaling>
          <c:orientation val="minMax"/>
        </c:scaling>
        <c:delete val="1"/>
        <c:axPos val="l"/>
        <c:numFmt formatCode="General" sourceLinked="1"/>
        <c:majorTickMark val="out"/>
        <c:minorTickMark val="none"/>
        <c:tickLblPos val="nextTo"/>
        <c:crossAx val="36598858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Rezultatai!$N$51:$Q$51</c:f>
              <c:numCache>
                <c:formatCode>General</c:formatCode>
                <c:ptCount val="4"/>
                <c:pt idx="0">
                  <c:v>1</c:v>
                </c:pt>
                <c:pt idx="1">
                  <c:v>2</c:v>
                </c:pt>
                <c:pt idx="2">
                  <c:v>3</c:v>
                </c:pt>
                <c:pt idx="3">
                  <c:v>4</c:v>
                </c:pt>
              </c:numCache>
            </c:numRef>
          </c:cat>
          <c:val>
            <c:numRef>
              <c:f>Rezultatai!$I$51:$L$51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50DB-4DFC-BA6F-5E63D555BAF9}"/>
            </c:ext>
          </c:extLst>
        </c:ser>
        <c:dLbls>
          <c:showLegendKey val="0"/>
          <c:showVal val="0"/>
          <c:showCatName val="0"/>
          <c:showSerName val="0"/>
          <c:showPercent val="0"/>
          <c:showBubbleSize val="0"/>
        </c:dLbls>
        <c:gapWidth val="150"/>
        <c:axId val="401322912"/>
        <c:axId val="401320952"/>
      </c:barChart>
      <c:catAx>
        <c:axId val="401322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1320952"/>
        <c:crossesAt val="0"/>
        <c:auto val="1"/>
        <c:lblAlgn val="ctr"/>
        <c:lblOffset val="100"/>
        <c:tickLblSkip val="1"/>
        <c:tickMarkSkip val="1"/>
        <c:noMultiLvlLbl val="0"/>
      </c:catAx>
      <c:valAx>
        <c:axId val="401320952"/>
        <c:scaling>
          <c:orientation val="minMax"/>
        </c:scaling>
        <c:delete val="1"/>
        <c:axPos val="l"/>
        <c:numFmt formatCode="General" sourceLinked="1"/>
        <c:majorTickMark val="out"/>
        <c:minorTickMark val="none"/>
        <c:tickLblPos val="nextTo"/>
        <c:crossAx val="40132291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627428687685874"/>
          <c:y val="0.42222451293681063"/>
          <c:w val="0.77450887701430737"/>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5A21-47DC-A3B6-57C987740FA8}"/>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5A21-47DC-A3B6-57C987740FA8}"/>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c:f>
              <c:numCache>
                <c:formatCode>0.00</c:formatCode>
                <c:ptCount val="1"/>
                <c:pt idx="0">
                  <c:v>0</c:v>
                </c:pt>
              </c:numCache>
            </c:numRef>
          </c:val>
          <c:extLst>
            <c:ext xmlns:c16="http://schemas.microsoft.com/office/drawing/2014/chart" uri="{C3380CC4-5D6E-409C-BE32-E72D297353CC}">
              <c16:uniqueId val="{00000001-5A21-47DC-A3B6-57C987740FA8}"/>
            </c:ext>
          </c:extLst>
        </c:ser>
        <c:dLbls>
          <c:showLegendKey val="0"/>
          <c:showVal val="0"/>
          <c:showCatName val="0"/>
          <c:showSerName val="0"/>
          <c:showPercent val="0"/>
          <c:showBubbleSize val="0"/>
        </c:dLbls>
        <c:gapWidth val="150"/>
        <c:overlap val="100"/>
        <c:axId val="401321344"/>
        <c:axId val="401328400"/>
      </c:barChart>
      <c:catAx>
        <c:axId val="401321344"/>
        <c:scaling>
          <c:orientation val="minMax"/>
        </c:scaling>
        <c:delete val="1"/>
        <c:axPos val="l"/>
        <c:majorTickMark val="out"/>
        <c:minorTickMark val="none"/>
        <c:tickLblPos val="nextTo"/>
        <c:crossAx val="401328400"/>
        <c:crossesAt val="0"/>
        <c:auto val="1"/>
        <c:lblAlgn val="ctr"/>
        <c:lblOffset val="100"/>
        <c:noMultiLvlLbl val="0"/>
      </c:catAx>
      <c:valAx>
        <c:axId val="40132840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32134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A54A-4BED-83DA-1F46B9FE3FA1}"/>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A54A-4BED-83DA-1F46B9FE3FA1}"/>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c:f>
              <c:numCache>
                <c:formatCode>0.00</c:formatCode>
                <c:ptCount val="1"/>
                <c:pt idx="0">
                  <c:v>0</c:v>
                </c:pt>
              </c:numCache>
            </c:numRef>
          </c:val>
          <c:extLst>
            <c:ext xmlns:c16="http://schemas.microsoft.com/office/drawing/2014/chart" uri="{C3380CC4-5D6E-409C-BE32-E72D297353CC}">
              <c16:uniqueId val="{00000001-A54A-4BED-83DA-1F46B9FE3FA1}"/>
            </c:ext>
          </c:extLst>
        </c:ser>
        <c:dLbls>
          <c:showLegendKey val="0"/>
          <c:showVal val="0"/>
          <c:showCatName val="0"/>
          <c:showSerName val="0"/>
          <c:showPercent val="0"/>
          <c:showBubbleSize val="0"/>
        </c:dLbls>
        <c:gapWidth val="150"/>
        <c:overlap val="100"/>
        <c:axId val="401321736"/>
        <c:axId val="401322128"/>
      </c:barChart>
      <c:catAx>
        <c:axId val="401321736"/>
        <c:scaling>
          <c:orientation val="minMax"/>
        </c:scaling>
        <c:delete val="1"/>
        <c:axPos val="l"/>
        <c:majorTickMark val="out"/>
        <c:minorTickMark val="none"/>
        <c:tickLblPos val="nextTo"/>
        <c:crossAx val="401322128"/>
        <c:crossesAt val="0"/>
        <c:auto val="1"/>
        <c:lblAlgn val="ctr"/>
        <c:lblOffset val="100"/>
        <c:noMultiLvlLbl val="0"/>
      </c:catAx>
      <c:valAx>
        <c:axId val="40132212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32173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325-4420-BF16-75FA252D27D1}"/>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0325-4420-BF16-75FA252D27D1}"/>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c:f>
              <c:numCache>
                <c:formatCode>0.00</c:formatCode>
                <c:ptCount val="1"/>
                <c:pt idx="0">
                  <c:v>0</c:v>
                </c:pt>
              </c:numCache>
            </c:numRef>
          </c:val>
          <c:extLst>
            <c:ext xmlns:c16="http://schemas.microsoft.com/office/drawing/2014/chart" uri="{C3380CC4-5D6E-409C-BE32-E72D297353CC}">
              <c16:uniqueId val="{00000001-0325-4420-BF16-75FA252D27D1}"/>
            </c:ext>
          </c:extLst>
        </c:ser>
        <c:dLbls>
          <c:showLegendKey val="0"/>
          <c:showVal val="0"/>
          <c:showCatName val="0"/>
          <c:showSerName val="0"/>
          <c:showPercent val="0"/>
          <c:showBubbleSize val="0"/>
        </c:dLbls>
        <c:gapWidth val="150"/>
        <c:overlap val="100"/>
        <c:axId val="401324480"/>
        <c:axId val="401324872"/>
      </c:barChart>
      <c:catAx>
        <c:axId val="401324480"/>
        <c:scaling>
          <c:orientation val="minMax"/>
        </c:scaling>
        <c:delete val="1"/>
        <c:axPos val="l"/>
        <c:majorTickMark val="out"/>
        <c:minorTickMark val="none"/>
        <c:tickLblPos val="nextTo"/>
        <c:crossAx val="401324872"/>
        <c:crossesAt val="0"/>
        <c:auto val="1"/>
        <c:lblAlgn val="ctr"/>
        <c:lblOffset val="100"/>
        <c:noMultiLvlLbl val="0"/>
      </c:catAx>
      <c:valAx>
        <c:axId val="40132487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32448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E13F-4AD6-890E-0C9EFFBEED42}"/>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E13F-4AD6-890E-0C9EFFBEED42}"/>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c:f>
              <c:numCache>
                <c:formatCode>0.00</c:formatCode>
                <c:ptCount val="1"/>
                <c:pt idx="0">
                  <c:v>0</c:v>
                </c:pt>
              </c:numCache>
            </c:numRef>
          </c:val>
          <c:extLst>
            <c:ext xmlns:c16="http://schemas.microsoft.com/office/drawing/2014/chart" uri="{C3380CC4-5D6E-409C-BE32-E72D297353CC}">
              <c16:uniqueId val="{00000001-E13F-4AD6-890E-0C9EFFBEED42}"/>
            </c:ext>
          </c:extLst>
        </c:ser>
        <c:dLbls>
          <c:showLegendKey val="0"/>
          <c:showVal val="0"/>
          <c:showCatName val="0"/>
          <c:showSerName val="0"/>
          <c:showPercent val="0"/>
          <c:showBubbleSize val="0"/>
        </c:dLbls>
        <c:gapWidth val="150"/>
        <c:overlap val="100"/>
        <c:axId val="401325264"/>
        <c:axId val="401325656"/>
      </c:barChart>
      <c:catAx>
        <c:axId val="401325264"/>
        <c:scaling>
          <c:orientation val="minMax"/>
        </c:scaling>
        <c:delete val="1"/>
        <c:axPos val="l"/>
        <c:majorTickMark val="out"/>
        <c:minorTickMark val="none"/>
        <c:tickLblPos val="nextTo"/>
        <c:crossAx val="401325656"/>
        <c:crossesAt val="0"/>
        <c:auto val="1"/>
        <c:lblAlgn val="ctr"/>
        <c:lblOffset val="100"/>
        <c:noMultiLvlLbl val="0"/>
      </c:catAx>
      <c:valAx>
        <c:axId val="40132565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32526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4795-44A1-B17E-5925F8AA1210}"/>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4795-44A1-B17E-5925F8AA1210}"/>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Rezultatai!$C$6</c:f>
              <c:numCache>
                <c:formatCode>0.00</c:formatCode>
                <c:ptCount val="1"/>
                <c:pt idx="0">
                  <c:v>0</c:v>
                </c:pt>
              </c:numCache>
            </c:numRef>
          </c:val>
          <c:extLst>
            <c:ext xmlns:c16="http://schemas.microsoft.com/office/drawing/2014/chart" uri="{C3380CC4-5D6E-409C-BE32-E72D297353CC}">
              <c16:uniqueId val="{00000001-4795-44A1-B17E-5925F8AA1210}"/>
            </c:ext>
          </c:extLst>
        </c:ser>
        <c:dLbls>
          <c:showLegendKey val="0"/>
          <c:showVal val="0"/>
          <c:showCatName val="0"/>
          <c:showSerName val="0"/>
          <c:showPercent val="0"/>
          <c:showBubbleSize val="0"/>
        </c:dLbls>
        <c:gapWidth val="150"/>
        <c:overlap val="100"/>
        <c:axId val="401322520"/>
        <c:axId val="401326440"/>
      </c:barChart>
      <c:catAx>
        <c:axId val="401322520"/>
        <c:scaling>
          <c:orientation val="minMax"/>
        </c:scaling>
        <c:delete val="1"/>
        <c:axPos val="l"/>
        <c:majorTickMark val="out"/>
        <c:minorTickMark val="none"/>
        <c:tickLblPos val="nextTo"/>
        <c:crossAx val="401326440"/>
        <c:crossesAt val="0"/>
        <c:auto val="1"/>
        <c:lblAlgn val="ctr"/>
        <c:lblOffset val="100"/>
        <c:noMultiLvlLbl val="0"/>
      </c:catAx>
      <c:valAx>
        <c:axId val="40132644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32252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9A8B-4B5A-BA69-0A5C2DEC7B04}"/>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9A8B-4B5A-BA69-0A5C2DEC7B04}"/>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Rezultatai!$C$7</c:f>
              <c:numCache>
                <c:formatCode>0.00</c:formatCode>
                <c:ptCount val="1"/>
                <c:pt idx="0">
                  <c:v>0</c:v>
                </c:pt>
              </c:numCache>
            </c:numRef>
          </c:val>
          <c:extLst>
            <c:ext xmlns:c16="http://schemas.microsoft.com/office/drawing/2014/chart" uri="{C3380CC4-5D6E-409C-BE32-E72D297353CC}">
              <c16:uniqueId val="{00000001-9A8B-4B5A-BA69-0A5C2DEC7B04}"/>
            </c:ext>
          </c:extLst>
        </c:ser>
        <c:dLbls>
          <c:showLegendKey val="0"/>
          <c:showVal val="0"/>
          <c:showCatName val="0"/>
          <c:showSerName val="0"/>
          <c:showPercent val="0"/>
          <c:showBubbleSize val="0"/>
        </c:dLbls>
        <c:gapWidth val="150"/>
        <c:overlap val="100"/>
        <c:axId val="401327224"/>
        <c:axId val="401328008"/>
      </c:barChart>
      <c:catAx>
        <c:axId val="401327224"/>
        <c:scaling>
          <c:orientation val="minMax"/>
        </c:scaling>
        <c:delete val="1"/>
        <c:axPos val="l"/>
        <c:majorTickMark val="out"/>
        <c:minorTickMark val="none"/>
        <c:tickLblPos val="nextTo"/>
        <c:crossAx val="401328008"/>
        <c:crossesAt val="0"/>
        <c:auto val="1"/>
        <c:lblAlgn val="ctr"/>
        <c:lblOffset val="100"/>
        <c:noMultiLvlLbl val="0"/>
      </c:catAx>
      <c:valAx>
        <c:axId val="40132800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32722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506A-4F50-8A3E-FDCD32C48FAB}"/>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506A-4F50-8A3E-FDCD32C48FAB}"/>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Rezultatai!$C$8</c:f>
              <c:numCache>
                <c:formatCode>0.00</c:formatCode>
                <c:ptCount val="1"/>
                <c:pt idx="0">
                  <c:v>0</c:v>
                </c:pt>
              </c:numCache>
            </c:numRef>
          </c:val>
          <c:extLst>
            <c:ext xmlns:c16="http://schemas.microsoft.com/office/drawing/2014/chart" uri="{C3380CC4-5D6E-409C-BE32-E72D297353CC}">
              <c16:uniqueId val="{00000001-506A-4F50-8A3E-FDCD32C48FAB}"/>
            </c:ext>
          </c:extLst>
        </c:ser>
        <c:dLbls>
          <c:showLegendKey val="0"/>
          <c:showVal val="0"/>
          <c:showCatName val="0"/>
          <c:showSerName val="0"/>
          <c:showPercent val="0"/>
          <c:showBubbleSize val="0"/>
        </c:dLbls>
        <c:gapWidth val="150"/>
        <c:overlap val="100"/>
        <c:axId val="401629624"/>
        <c:axId val="401631584"/>
      </c:barChart>
      <c:catAx>
        <c:axId val="401629624"/>
        <c:scaling>
          <c:orientation val="minMax"/>
        </c:scaling>
        <c:delete val="1"/>
        <c:axPos val="l"/>
        <c:majorTickMark val="out"/>
        <c:minorTickMark val="none"/>
        <c:tickLblPos val="nextTo"/>
        <c:crossAx val="401631584"/>
        <c:crossesAt val="0"/>
        <c:auto val="1"/>
        <c:lblAlgn val="ctr"/>
        <c:lblOffset val="100"/>
        <c:noMultiLvlLbl val="0"/>
      </c:catAx>
      <c:valAx>
        <c:axId val="40163158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62962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CE4A-46A6-86AE-C5382408AC07}"/>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CE4A-46A6-86AE-C5382408AC07}"/>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Rezultatai!$C$9</c:f>
              <c:numCache>
                <c:formatCode>0.00</c:formatCode>
                <c:ptCount val="1"/>
                <c:pt idx="0">
                  <c:v>0</c:v>
                </c:pt>
              </c:numCache>
            </c:numRef>
          </c:val>
          <c:extLst>
            <c:ext xmlns:c16="http://schemas.microsoft.com/office/drawing/2014/chart" uri="{C3380CC4-5D6E-409C-BE32-E72D297353CC}">
              <c16:uniqueId val="{00000001-CE4A-46A6-86AE-C5382408AC07}"/>
            </c:ext>
          </c:extLst>
        </c:ser>
        <c:dLbls>
          <c:showLegendKey val="0"/>
          <c:showVal val="0"/>
          <c:showCatName val="0"/>
          <c:showSerName val="0"/>
          <c:showPercent val="0"/>
          <c:showBubbleSize val="0"/>
        </c:dLbls>
        <c:gapWidth val="150"/>
        <c:overlap val="100"/>
        <c:axId val="401630016"/>
        <c:axId val="401630408"/>
      </c:barChart>
      <c:catAx>
        <c:axId val="401630016"/>
        <c:scaling>
          <c:orientation val="minMax"/>
        </c:scaling>
        <c:delete val="1"/>
        <c:axPos val="l"/>
        <c:majorTickMark val="out"/>
        <c:minorTickMark val="none"/>
        <c:tickLblPos val="nextTo"/>
        <c:crossAx val="401630408"/>
        <c:crossesAt val="0"/>
        <c:auto val="1"/>
        <c:lblAlgn val="ctr"/>
        <c:lblOffset val="100"/>
        <c:noMultiLvlLbl val="0"/>
      </c:catAx>
      <c:valAx>
        <c:axId val="40163040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63001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663B-484D-8BFF-CAE9B0432565}"/>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663B-484D-8BFF-CAE9B0432565}"/>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Rezultatai!$C$10</c:f>
              <c:numCache>
                <c:formatCode>0.00</c:formatCode>
                <c:ptCount val="1"/>
                <c:pt idx="0">
                  <c:v>0</c:v>
                </c:pt>
              </c:numCache>
            </c:numRef>
          </c:val>
          <c:extLst>
            <c:ext xmlns:c16="http://schemas.microsoft.com/office/drawing/2014/chart" uri="{C3380CC4-5D6E-409C-BE32-E72D297353CC}">
              <c16:uniqueId val="{00000001-663B-484D-8BFF-CAE9B0432565}"/>
            </c:ext>
          </c:extLst>
        </c:ser>
        <c:dLbls>
          <c:showLegendKey val="0"/>
          <c:showVal val="0"/>
          <c:showCatName val="0"/>
          <c:showSerName val="0"/>
          <c:showPercent val="0"/>
          <c:showBubbleSize val="0"/>
        </c:dLbls>
        <c:gapWidth val="150"/>
        <c:overlap val="100"/>
        <c:axId val="401628840"/>
        <c:axId val="401628448"/>
      </c:barChart>
      <c:catAx>
        <c:axId val="401628840"/>
        <c:scaling>
          <c:orientation val="minMax"/>
        </c:scaling>
        <c:delete val="1"/>
        <c:axPos val="l"/>
        <c:majorTickMark val="out"/>
        <c:minorTickMark val="none"/>
        <c:tickLblPos val="nextTo"/>
        <c:crossAx val="401628448"/>
        <c:crossesAt val="0"/>
        <c:auto val="1"/>
        <c:lblAlgn val="ctr"/>
        <c:lblOffset val="100"/>
        <c:noMultiLvlLbl val="0"/>
      </c:catAx>
      <c:valAx>
        <c:axId val="40162844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62884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Rezultatai!$N$8:$Q$8</c:f>
              <c:numCache>
                <c:formatCode>General</c:formatCode>
                <c:ptCount val="4"/>
                <c:pt idx="0">
                  <c:v>1</c:v>
                </c:pt>
                <c:pt idx="1">
                  <c:v>2</c:v>
                </c:pt>
                <c:pt idx="2">
                  <c:v>3</c:v>
                </c:pt>
                <c:pt idx="3">
                  <c:v>4</c:v>
                </c:pt>
              </c:numCache>
            </c:numRef>
          </c:cat>
          <c:val>
            <c:numRef>
              <c:f>Rezultatai!$I$8:$L$8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DBB5-4223-AF40-F3526FF8E48E}"/>
            </c:ext>
          </c:extLst>
        </c:ser>
        <c:dLbls>
          <c:showLegendKey val="0"/>
          <c:showVal val="0"/>
          <c:showCatName val="0"/>
          <c:showSerName val="0"/>
          <c:showPercent val="0"/>
          <c:showBubbleSize val="0"/>
        </c:dLbls>
        <c:gapWidth val="150"/>
        <c:axId val="365994072"/>
        <c:axId val="365988976"/>
      </c:barChart>
      <c:catAx>
        <c:axId val="365994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5988976"/>
        <c:crossesAt val="0"/>
        <c:auto val="1"/>
        <c:lblAlgn val="ctr"/>
        <c:lblOffset val="100"/>
        <c:tickLblSkip val="1"/>
        <c:tickMarkSkip val="1"/>
        <c:noMultiLvlLbl val="0"/>
      </c:catAx>
      <c:valAx>
        <c:axId val="365988976"/>
        <c:scaling>
          <c:orientation val="minMax"/>
        </c:scaling>
        <c:delete val="1"/>
        <c:axPos val="l"/>
        <c:numFmt formatCode="General" sourceLinked="1"/>
        <c:majorTickMark val="out"/>
        <c:minorTickMark val="none"/>
        <c:tickLblPos val="nextTo"/>
        <c:crossAx val="36599407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602D-4F01-B3DA-B31120F9D426}"/>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602D-4F01-B3DA-B31120F9D426}"/>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Rezultatai!$C$11</c:f>
              <c:numCache>
                <c:formatCode>0.00</c:formatCode>
                <c:ptCount val="1"/>
                <c:pt idx="0">
                  <c:v>0</c:v>
                </c:pt>
              </c:numCache>
            </c:numRef>
          </c:val>
          <c:extLst>
            <c:ext xmlns:c16="http://schemas.microsoft.com/office/drawing/2014/chart" uri="{C3380CC4-5D6E-409C-BE32-E72D297353CC}">
              <c16:uniqueId val="{00000001-602D-4F01-B3DA-B31120F9D426}"/>
            </c:ext>
          </c:extLst>
        </c:ser>
        <c:dLbls>
          <c:showLegendKey val="0"/>
          <c:showVal val="0"/>
          <c:showCatName val="0"/>
          <c:showSerName val="0"/>
          <c:showPercent val="0"/>
          <c:showBubbleSize val="0"/>
        </c:dLbls>
        <c:gapWidth val="150"/>
        <c:overlap val="100"/>
        <c:axId val="401621392"/>
        <c:axId val="401622960"/>
      </c:barChart>
      <c:catAx>
        <c:axId val="401621392"/>
        <c:scaling>
          <c:orientation val="minMax"/>
        </c:scaling>
        <c:delete val="1"/>
        <c:axPos val="l"/>
        <c:majorTickMark val="out"/>
        <c:minorTickMark val="none"/>
        <c:tickLblPos val="nextTo"/>
        <c:crossAx val="401622960"/>
        <c:crossesAt val="0"/>
        <c:auto val="1"/>
        <c:lblAlgn val="ctr"/>
        <c:lblOffset val="100"/>
        <c:noMultiLvlLbl val="0"/>
      </c:catAx>
      <c:valAx>
        <c:axId val="40162296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62139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555B-4D57-8DA8-519E312593EC}"/>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555B-4D57-8DA8-519E312593EC}"/>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Rezultatai!$C$12</c:f>
              <c:numCache>
                <c:formatCode>0.00</c:formatCode>
                <c:ptCount val="1"/>
                <c:pt idx="0">
                  <c:v>0</c:v>
                </c:pt>
              </c:numCache>
            </c:numRef>
          </c:val>
          <c:extLst>
            <c:ext xmlns:c16="http://schemas.microsoft.com/office/drawing/2014/chart" uri="{C3380CC4-5D6E-409C-BE32-E72D297353CC}">
              <c16:uniqueId val="{00000001-555B-4D57-8DA8-519E312593EC}"/>
            </c:ext>
          </c:extLst>
        </c:ser>
        <c:dLbls>
          <c:showLegendKey val="0"/>
          <c:showVal val="0"/>
          <c:showCatName val="0"/>
          <c:showSerName val="0"/>
          <c:showPercent val="0"/>
          <c:showBubbleSize val="0"/>
        </c:dLbls>
        <c:gapWidth val="150"/>
        <c:overlap val="100"/>
        <c:axId val="401619824"/>
        <c:axId val="401618256"/>
      </c:barChart>
      <c:catAx>
        <c:axId val="401619824"/>
        <c:scaling>
          <c:orientation val="minMax"/>
        </c:scaling>
        <c:delete val="1"/>
        <c:axPos val="l"/>
        <c:majorTickMark val="out"/>
        <c:minorTickMark val="none"/>
        <c:tickLblPos val="nextTo"/>
        <c:crossAx val="401618256"/>
        <c:crossesAt val="0"/>
        <c:auto val="1"/>
        <c:lblAlgn val="ctr"/>
        <c:lblOffset val="100"/>
        <c:noMultiLvlLbl val="0"/>
      </c:catAx>
      <c:valAx>
        <c:axId val="40161825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61982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641B-4B46-B632-D8E54DA787E3}"/>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641B-4B46-B632-D8E54DA787E3}"/>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Rezultatai!$C$13</c:f>
              <c:numCache>
                <c:formatCode>0.00</c:formatCode>
                <c:ptCount val="1"/>
                <c:pt idx="0">
                  <c:v>0</c:v>
                </c:pt>
              </c:numCache>
            </c:numRef>
          </c:val>
          <c:extLst>
            <c:ext xmlns:c16="http://schemas.microsoft.com/office/drawing/2014/chart" uri="{C3380CC4-5D6E-409C-BE32-E72D297353CC}">
              <c16:uniqueId val="{00000001-641B-4B46-B632-D8E54DA787E3}"/>
            </c:ext>
          </c:extLst>
        </c:ser>
        <c:dLbls>
          <c:showLegendKey val="0"/>
          <c:showVal val="0"/>
          <c:showCatName val="0"/>
          <c:showSerName val="0"/>
          <c:showPercent val="0"/>
          <c:showBubbleSize val="0"/>
        </c:dLbls>
        <c:gapWidth val="150"/>
        <c:overlap val="100"/>
        <c:axId val="401618648"/>
        <c:axId val="401626096"/>
      </c:barChart>
      <c:catAx>
        <c:axId val="401618648"/>
        <c:scaling>
          <c:orientation val="minMax"/>
        </c:scaling>
        <c:delete val="1"/>
        <c:axPos val="l"/>
        <c:majorTickMark val="out"/>
        <c:minorTickMark val="none"/>
        <c:tickLblPos val="nextTo"/>
        <c:crossAx val="401626096"/>
        <c:crossesAt val="0"/>
        <c:auto val="1"/>
        <c:lblAlgn val="ctr"/>
        <c:lblOffset val="100"/>
        <c:noMultiLvlLbl val="0"/>
      </c:catAx>
      <c:valAx>
        <c:axId val="40162609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61864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F7EA-4B6C-864F-D0F3F06279E0}"/>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F7EA-4B6C-864F-D0F3F06279E0}"/>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Rezultatai!$C$14</c:f>
              <c:numCache>
                <c:formatCode>0.00</c:formatCode>
                <c:ptCount val="1"/>
                <c:pt idx="0">
                  <c:v>0</c:v>
                </c:pt>
              </c:numCache>
            </c:numRef>
          </c:val>
          <c:extLst>
            <c:ext xmlns:c16="http://schemas.microsoft.com/office/drawing/2014/chart" uri="{C3380CC4-5D6E-409C-BE32-E72D297353CC}">
              <c16:uniqueId val="{00000001-F7EA-4B6C-864F-D0F3F06279E0}"/>
            </c:ext>
          </c:extLst>
        </c:ser>
        <c:dLbls>
          <c:showLegendKey val="0"/>
          <c:showVal val="0"/>
          <c:showCatName val="0"/>
          <c:showSerName val="0"/>
          <c:showPercent val="0"/>
          <c:showBubbleSize val="0"/>
        </c:dLbls>
        <c:gapWidth val="150"/>
        <c:overlap val="100"/>
        <c:axId val="401619040"/>
        <c:axId val="401621784"/>
      </c:barChart>
      <c:catAx>
        <c:axId val="401619040"/>
        <c:scaling>
          <c:orientation val="minMax"/>
        </c:scaling>
        <c:delete val="1"/>
        <c:axPos val="l"/>
        <c:majorTickMark val="out"/>
        <c:minorTickMark val="none"/>
        <c:tickLblPos val="nextTo"/>
        <c:crossAx val="401621784"/>
        <c:crossesAt val="0"/>
        <c:auto val="1"/>
        <c:lblAlgn val="ctr"/>
        <c:lblOffset val="100"/>
        <c:noMultiLvlLbl val="0"/>
      </c:catAx>
      <c:valAx>
        <c:axId val="40162178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61904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B87B-4046-AFA3-CD63664E57A5}"/>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B87B-4046-AFA3-CD63664E57A5}"/>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Rezultatai!$C$15</c:f>
              <c:numCache>
                <c:formatCode>0.00</c:formatCode>
                <c:ptCount val="1"/>
                <c:pt idx="0">
                  <c:v>0</c:v>
                </c:pt>
              </c:numCache>
            </c:numRef>
          </c:val>
          <c:extLst>
            <c:ext xmlns:c16="http://schemas.microsoft.com/office/drawing/2014/chart" uri="{C3380CC4-5D6E-409C-BE32-E72D297353CC}">
              <c16:uniqueId val="{00000001-B87B-4046-AFA3-CD63664E57A5}"/>
            </c:ext>
          </c:extLst>
        </c:ser>
        <c:dLbls>
          <c:showLegendKey val="0"/>
          <c:showVal val="0"/>
          <c:showCatName val="0"/>
          <c:showSerName val="0"/>
          <c:showPercent val="0"/>
          <c:showBubbleSize val="0"/>
        </c:dLbls>
        <c:gapWidth val="150"/>
        <c:overlap val="100"/>
        <c:axId val="401623744"/>
        <c:axId val="401617472"/>
      </c:barChart>
      <c:catAx>
        <c:axId val="401623744"/>
        <c:scaling>
          <c:orientation val="minMax"/>
        </c:scaling>
        <c:delete val="1"/>
        <c:axPos val="l"/>
        <c:majorTickMark val="out"/>
        <c:minorTickMark val="none"/>
        <c:tickLblPos val="nextTo"/>
        <c:crossAx val="401617472"/>
        <c:crossesAt val="0"/>
        <c:auto val="1"/>
        <c:lblAlgn val="ctr"/>
        <c:lblOffset val="100"/>
        <c:noMultiLvlLbl val="0"/>
      </c:catAx>
      <c:valAx>
        <c:axId val="40161747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62374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2C39-4301-A6F6-DBDE622B55EB}"/>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2C39-4301-A6F6-DBDE622B55EB}"/>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Rezultatai!$C$16</c:f>
              <c:numCache>
                <c:formatCode>0.00</c:formatCode>
                <c:ptCount val="1"/>
                <c:pt idx="0">
                  <c:v>0</c:v>
                </c:pt>
              </c:numCache>
            </c:numRef>
          </c:val>
          <c:extLst>
            <c:ext xmlns:c16="http://schemas.microsoft.com/office/drawing/2014/chart" uri="{C3380CC4-5D6E-409C-BE32-E72D297353CC}">
              <c16:uniqueId val="{00000001-2C39-4301-A6F6-DBDE622B55EB}"/>
            </c:ext>
          </c:extLst>
        </c:ser>
        <c:dLbls>
          <c:showLegendKey val="0"/>
          <c:showVal val="0"/>
          <c:showCatName val="0"/>
          <c:showSerName val="0"/>
          <c:showPercent val="0"/>
          <c:showBubbleSize val="0"/>
        </c:dLbls>
        <c:gapWidth val="150"/>
        <c:overlap val="100"/>
        <c:axId val="401616688"/>
        <c:axId val="401620216"/>
      </c:barChart>
      <c:catAx>
        <c:axId val="401616688"/>
        <c:scaling>
          <c:orientation val="minMax"/>
        </c:scaling>
        <c:delete val="1"/>
        <c:axPos val="l"/>
        <c:majorTickMark val="out"/>
        <c:minorTickMark val="none"/>
        <c:tickLblPos val="nextTo"/>
        <c:crossAx val="401620216"/>
        <c:crossesAt val="0"/>
        <c:auto val="1"/>
        <c:lblAlgn val="ctr"/>
        <c:lblOffset val="100"/>
        <c:noMultiLvlLbl val="0"/>
      </c:catAx>
      <c:valAx>
        <c:axId val="40162021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61668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DDAF-488C-B6C1-C2A29DC073B6}"/>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DDAF-488C-B6C1-C2A29DC073B6}"/>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Rezultatai!$C$17</c:f>
              <c:numCache>
                <c:formatCode>0.00</c:formatCode>
                <c:ptCount val="1"/>
                <c:pt idx="0">
                  <c:v>0</c:v>
                </c:pt>
              </c:numCache>
            </c:numRef>
          </c:val>
          <c:extLst>
            <c:ext xmlns:c16="http://schemas.microsoft.com/office/drawing/2014/chart" uri="{C3380CC4-5D6E-409C-BE32-E72D297353CC}">
              <c16:uniqueId val="{00000001-DDAF-488C-B6C1-C2A29DC073B6}"/>
            </c:ext>
          </c:extLst>
        </c:ser>
        <c:dLbls>
          <c:showLegendKey val="0"/>
          <c:showVal val="0"/>
          <c:showCatName val="0"/>
          <c:showSerName val="0"/>
          <c:showPercent val="0"/>
          <c:showBubbleSize val="0"/>
        </c:dLbls>
        <c:gapWidth val="150"/>
        <c:overlap val="100"/>
        <c:axId val="401625704"/>
        <c:axId val="401620608"/>
      </c:barChart>
      <c:catAx>
        <c:axId val="401625704"/>
        <c:scaling>
          <c:orientation val="minMax"/>
        </c:scaling>
        <c:delete val="1"/>
        <c:axPos val="l"/>
        <c:majorTickMark val="out"/>
        <c:minorTickMark val="none"/>
        <c:tickLblPos val="nextTo"/>
        <c:crossAx val="401620608"/>
        <c:crossesAt val="0"/>
        <c:auto val="1"/>
        <c:lblAlgn val="ctr"/>
        <c:lblOffset val="100"/>
        <c:noMultiLvlLbl val="0"/>
      </c:catAx>
      <c:valAx>
        <c:axId val="40162060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62570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C490-47F7-95F6-46611CD6C3D2}"/>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C490-47F7-95F6-46611CD6C3D2}"/>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Rezultatai!$C$18</c:f>
              <c:numCache>
                <c:formatCode>0.00</c:formatCode>
                <c:ptCount val="1"/>
                <c:pt idx="0">
                  <c:v>0</c:v>
                </c:pt>
              </c:numCache>
            </c:numRef>
          </c:val>
          <c:extLst>
            <c:ext xmlns:c16="http://schemas.microsoft.com/office/drawing/2014/chart" uri="{C3380CC4-5D6E-409C-BE32-E72D297353CC}">
              <c16:uniqueId val="{00000001-C490-47F7-95F6-46611CD6C3D2}"/>
            </c:ext>
          </c:extLst>
        </c:ser>
        <c:dLbls>
          <c:showLegendKey val="0"/>
          <c:showVal val="0"/>
          <c:showCatName val="0"/>
          <c:showSerName val="0"/>
          <c:showPercent val="0"/>
          <c:showBubbleSize val="0"/>
        </c:dLbls>
        <c:gapWidth val="150"/>
        <c:overlap val="100"/>
        <c:axId val="401617080"/>
        <c:axId val="401626488"/>
      </c:barChart>
      <c:catAx>
        <c:axId val="401617080"/>
        <c:scaling>
          <c:orientation val="minMax"/>
        </c:scaling>
        <c:delete val="1"/>
        <c:axPos val="l"/>
        <c:majorTickMark val="out"/>
        <c:minorTickMark val="none"/>
        <c:tickLblPos val="nextTo"/>
        <c:crossAx val="401626488"/>
        <c:crossesAt val="0"/>
        <c:auto val="1"/>
        <c:lblAlgn val="ctr"/>
        <c:lblOffset val="100"/>
        <c:noMultiLvlLbl val="0"/>
      </c:catAx>
      <c:valAx>
        <c:axId val="40162648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61708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DDC-4DB1-9DF3-6422F4CB2C30}"/>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0DDC-4DB1-9DF3-6422F4CB2C30}"/>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Rezultatai!$C$19</c:f>
              <c:numCache>
                <c:formatCode>0.00</c:formatCode>
                <c:ptCount val="1"/>
                <c:pt idx="0">
                  <c:v>0</c:v>
                </c:pt>
              </c:numCache>
            </c:numRef>
          </c:val>
          <c:extLst>
            <c:ext xmlns:c16="http://schemas.microsoft.com/office/drawing/2014/chart" uri="{C3380CC4-5D6E-409C-BE32-E72D297353CC}">
              <c16:uniqueId val="{00000001-0DDC-4DB1-9DF3-6422F4CB2C30}"/>
            </c:ext>
          </c:extLst>
        </c:ser>
        <c:dLbls>
          <c:showLegendKey val="0"/>
          <c:showVal val="0"/>
          <c:showCatName val="0"/>
          <c:showSerName val="0"/>
          <c:showPercent val="0"/>
          <c:showBubbleSize val="0"/>
        </c:dLbls>
        <c:gapWidth val="150"/>
        <c:overlap val="100"/>
        <c:axId val="401622176"/>
        <c:axId val="401626880"/>
      </c:barChart>
      <c:catAx>
        <c:axId val="401622176"/>
        <c:scaling>
          <c:orientation val="minMax"/>
        </c:scaling>
        <c:delete val="1"/>
        <c:axPos val="l"/>
        <c:majorTickMark val="out"/>
        <c:minorTickMark val="none"/>
        <c:tickLblPos val="nextTo"/>
        <c:crossAx val="401626880"/>
        <c:crossesAt val="0"/>
        <c:auto val="1"/>
        <c:lblAlgn val="ctr"/>
        <c:lblOffset val="100"/>
        <c:noMultiLvlLbl val="0"/>
      </c:catAx>
      <c:valAx>
        <c:axId val="40162688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62217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4204-4005-BF30-308507F677CB}"/>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4204-4005-BF30-308507F677CB}"/>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Rezultatai!$C$21</c:f>
              <c:numCache>
                <c:formatCode>0.00</c:formatCode>
                <c:ptCount val="1"/>
                <c:pt idx="0">
                  <c:v>0</c:v>
                </c:pt>
              </c:numCache>
            </c:numRef>
          </c:val>
          <c:extLst>
            <c:ext xmlns:c16="http://schemas.microsoft.com/office/drawing/2014/chart" uri="{C3380CC4-5D6E-409C-BE32-E72D297353CC}">
              <c16:uniqueId val="{00000001-4204-4005-BF30-308507F677CB}"/>
            </c:ext>
          </c:extLst>
        </c:ser>
        <c:dLbls>
          <c:showLegendKey val="0"/>
          <c:showVal val="0"/>
          <c:showCatName val="0"/>
          <c:showSerName val="0"/>
          <c:showPercent val="0"/>
          <c:showBubbleSize val="0"/>
        </c:dLbls>
        <c:gapWidth val="150"/>
        <c:overlap val="100"/>
        <c:axId val="401627664"/>
        <c:axId val="401628056"/>
      </c:barChart>
      <c:catAx>
        <c:axId val="401627664"/>
        <c:scaling>
          <c:orientation val="minMax"/>
        </c:scaling>
        <c:delete val="1"/>
        <c:axPos val="l"/>
        <c:majorTickMark val="out"/>
        <c:minorTickMark val="none"/>
        <c:tickLblPos val="nextTo"/>
        <c:crossAx val="401628056"/>
        <c:crossesAt val="0"/>
        <c:auto val="1"/>
        <c:lblAlgn val="ctr"/>
        <c:lblOffset val="100"/>
        <c:noMultiLvlLbl val="0"/>
      </c:catAx>
      <c:valAx>
        <c:axId val="40162805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62766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Rezultatai!$N$11:$Q$11</c:f>
              <c:numCache>
                <c:formatCode>General</c:formatCode>
                <c:ptCount val="4"/>
                <c:pt idx="0">
                  <c:v>1</c:v>
                </c:pt>
                <c:pt idx="1">
                  <c:v>2</c:v>
                </c:pt>
                <c:pt idx="2">
                  <c:v>3</c:v>
                </c:pt>
                <c:pt idx="3">
                  <c:v>4</c:v>
                </c:pt>
              </c:numCache>
            </c:numRef>
          </c:cat>
          <c:val>
            <c:numRef>
              <c:f>Rezultatai!$I$11:$L$11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C33-45E7-A515-E25DAEBB6D3E}"/>
            </c:ext>
          </c:extLst>
        </c:ser>
        <c:dLbls>
          <c:showLegendKey val="0"/>
          <c:showVal val="0"/>
          <c:showCatName val="0"/>
          <c:showSerName val="0"/>
          <c:showPercent val="0"/>
          <c:showBubbleSize val="0"/>
        </c:dLbls>
        <c:gapWidth val="150"/>
        <c:axId val="365992112"/>
        <c:axId val="365989760"/>
      </c:barChart>
      <c:catAx>
        <c:axId val="365992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5989760"/>
        <c:crossesAt val="0"/>
        <c:auto val="1"/>
        <c:lblAlgn val="ctr"/>
        <c:lblOffset val="100"/>
        <c:tickLblSkip val="1"/>
        <c:tickMarkSkip val="1"/>
        <c:noMultiLvlLbl val="0"/>
      </c:catAx>
      <c:valAx>
        <c:axId val="365989760"/>
        <c:scaling>
          <c:orientation val="minMax"/>
        </c:scaling>
        <c:delete val="1"/>
        <c:axPos val="l"/>
        <c:numFmt formatCode="General" sourceLinked="1"/>
        <c:majorTickMark val="out"/>
        <c:minorTickMark val="none"/>
        <c:tickLblPos val="nextTo"/>
        <c:crossAx val="36599211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CB5A-4F6C-87EE-B6EAEDD806A3}"/>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CB5A-4F6C-87EE-B6EAEDD806A3}"/>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Rezultatai!$C$22</c:f>
              <c:numCache>
                <c:formatCode>0.00</c:formatCode>
                <c:ptCount val="1"/>
                <c:pt idx="0">
                  <c:v>0</c:v>
                </c:pt>
              </c:numCache>
            </c:numRef>
          </c:val>
          <c:extLst>
            <c:ext xmlns:c16="http://schemas.microsoft.com/office/drawing/2014/chart" uri="{C3380CC4-5D6E-409C-BE32-E72D297353CC}">
              <c16:uniqueId val="{00000001-CB5A-4F6C-87EE-B6EAEDD806A3}"/>
            </c:ext>
          </c:extLst>
        </c:ser>
        <c:dLbls>
          <c:showLegendKey val="0"/>
          <c:showVal val="0"/>
          <c:showCatName val="0"/>
          <c:showSerName val="0"/>
          <c:showPercent val="0"/>
          <c:showBubbleSize val="0"/>
        </c:dLbls>
        <c:gapWidth val="150"/>
        <c:overlap val="100"/>
        <c:axId val="401616296"/>
        <c:axId val="402448440"/>
      </c:barChart>
      <c:catAx>
        <c:axId val="401616296"/>
        <c:scaling>
          <c:orientation val="minMax"/>
        </c:scaling>
        <c:delete val="1"/>
        <c:axPos val="l"/>
        <c:majorTickMark val="out"/>
        <c:minorTickMark val="none"/>
        <c:tickLblPos val="nextTo"/>
        <c:crossAx val="402448440"/>
        <c:crossesAt val="0"/>
        <c:auto val="1"/>
        <c:lblAlgn val="ctr"/>
        <c:lblOffset val="100"/>
        <c:noMultiLvlLbl val="0"/>
      </c:catAx>
      <c:valAx>
        <c:axId val="40244844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61629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152F-4D17-88D4-8B848BCDA6D2}"/>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152F-4D17-88D4-8B848BCDA6D2}"/>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Rezultatai!$C$23</c:f>
              <c:numCache>
                <c:formatCode>0.00</c:formatCode>
                <c:ptCount val="1"/>
                <c:pt idx="0">
                  <c:v>0</c:v>
                </c:pt>
              </c:numCache>
            </c:numRef>
          </c:val>
          <c:extLst>
            <c:ext xmlns:c16="http://schemas.microsoft.com/office/drawing/2014/chart" uri="{C3380CC4-5D6E-409C-BE32-E72D297353CC}">
              <c16:uniqueId val="{00000001-152F-4D17-88D4-8B848BCDA6D2}"/>
            </c:ext>
          </c:extLst>
        </c:ser>
        <c:dLbls>
          <c:showLegendKey val="0"/>
          <c:showVal val="0"/>
          <c:showCatName val="0"/>
          <c:showSerName val="0"/>
          <c:showPercent val="0"/>
          <c:showBubbleSize val="0"/>
        </c:dLbls>
        <c:gapWidth val="150"/>
        <c:overlap val="100"/>
        <c:axId val="402451184"/>
        <c:axId val="402448832"/>
      </c:barChart>
      <c:catAx>
        <c:axId val="402451184"/>
        <c:scaling>
          <c:orientation val="minMax"/>
        </c:scaling>
        <c:delete val="1"/>
        <c:axPos val="l"/>
        <c:majorTickMark val="out"/>
        <c:minorTickMark val="none"/>
        <c:tickLblPos val="nextTo"/>
        <c:crossAx val="402448832"/>
        <c:crossesAt val="0"/>
        <c:auto val="1"/>
        <c:lblAlgn val="ctr"/>
        <c:lblOffset val="100"/>
        <c:noMultiLvlLbl val="0"/>
      </c:catAx>
      <c:valAx>
        <c:axId val="40244883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245118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1304786268536309"/>
          <c:w val="0.76470496717868319"/>
          <c:h val="0.608702113431061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1AB3-4584-B7BC-2B0DFA1082A8}"/>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1AB3-4584-B7BC-2B0DFA1082A8}"/>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Rezultatai!$C$24</c:f>
              <c:numCache>
                <c:formatCode>0.00</c:formatCode>
                <c:ptCount val="1"/>
                <c:pt idx="0">
                  <c:v>0</c:v>
                </c:pt>
              </c:numCache>
            </c:numRef>
          </c:val>
          <c:extLst>
            <c:ext xmlns:c16="http://schemas.microsoft.com/office/drawing/2014/chart" uri="{C3380CC4-5D6E-409C-BE32-E72D297353CC}">
              <c16:uniqueId val="{00000001-1AB3-4584-B7BC-2B0DFA1082A8}"/>
            </c:ext>
          </c:extLst>
        </c:ser>
        <c:dLbls>
          <c:showLegendKey val="0"/>
          <c:showVal val="0"/>
          <c:showCatName val="0"/>
          <c:showSerName val="0"/>
          <c:showPercent val="0"/>
          <c:showBubbleSize val="0"/>
        </c:dLbls>
        <c:gapWidth val="150"/>
        <c:overlap val="100"/>
        <c:axId val="402449224"/>
        <c:axId val="402457064"/>
      </c:barChart>
      <c:catAx>
        <c:axId val="402449224"/>
        <c:scaling>
          <c:orientation val="minMax"/>
        </c:scaling>
        <c:delete val="1"/>
        <c:axPos val="l"/>
        <c:majorTickMark val="out"/>
        <c:minorTickMark val="none"/>
        <c:tickLblPos val="nextTo"/>
        <c:crossAx val="402457064"/>
        <c:crossesAt val="0"/>
        <c:auto val="1"/>
        <c:lblAlgn val="ctr"/>
        <c:lblOffset val="100"/>
        <c:noMultiLvlLbl val="0"/>
      </c:catAx>
      <c:valAx>
        <c:axId val="40245706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244922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1304786268536309"/>
          <c:w val="0.76470496717868319"/>
          <c:h val="0.608702113431061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85D6-4C6D-9D4D-11A3F4385E1F}"/>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85D6-4C6D-9D4D-11A3F4385E1F}"/>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Rezultatai!$C$25</c:f>
              <c:numCache>
                <c:formatCode>0.00</c:formatCode>
                <c:ptCount val="1"/>
                <c:pt idx="0">
                  <c:v>0</c:v>
                </c:pt>
              </c:numCache>
            </c:numRef>
          </c:val>
          <c:extLst>
            <c:ext xmlns:c16="http://schemas.microsoft.com/office/drawing/2014/chart" uri="{C3380CC4-5D6E-409C-BE32-E72D297353CC}">
              <c16:uniqueId val="{00000001-85D6-4C6D-9D4D-11A3F4385E1F}"/>
            </c:ext>
          </c:extLst>
        </c:ser>
        <c:dLbls>
          <c:showLegendKey val="0"/>
          <c:showVal val="0"/>
          <c:showCatName val="0"/>
          <c:showSerName val="0"/>
          <c:showPercent val="0"/>
          <c:showBubbleSize val="0"/>
        </c:dLbls>
        <c:gapWidth val="150"/>
        <c:overlap val="100"/>
        <c:axId val="402453928"/>
        <c:axId val="402452752"/>
      </c:barChart>
      <c:catAx>
        <c:axId val="402453928"/>
        <c:scaling>
          <c:orientation val="minMax"/>
        </c:scaling>
        <c:delete val="1"/>
        <c:axPos val="l"/>
        <c:majorTickMark val="out"/>
        <c:minorTickMark val="none"/>
        <c:tickLblPos val="nextTo"/>
        <c:crossAx val="402452752"/>
        <c:crossesAt val="0"/>
        <c:auto val="1"/>
        <c:lblAlgn val="ctr"/>
        <c:lblOffset val="100"/>
        <c:noMultiLvlLbl val="0"/>
      </c:catAx>
      <c:valAx>
        <c:axId val="40245275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245392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1304786268536309"/>
          <c:w val="0.76470496717868319"/>
          <c:h val="0.608702113431061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1F96-482D-ABD0-25C08404596E}"/>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1F96-482D-ABD0-25C08404596E}"/>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Rezultatai!$C$26</c:f>
              <c:numCache>
                <c:formatCode>0.00</c:formatCode>
                <c:ptCount val="1"/>
                <c:pt idx="0">
                  <c:v>0</c:v>
                </c:pt>
              </c:numCache>
            </c:numRef>
          </c:val>
          <c:extLst>
            <c:ext xmlns:c16="http://schemas.microsoft.com/office/drawing/2014/chart" uri="{C3380CC4-5D6E-409C-BE32-E72D297353CC}">
              <c16:uniqueId val="{00000001-1F96-482D-ABD0-25C08404596E}"/>
            </c:ext>
          </c:extLst>
        </c:ser>
        <c:dLbls>
          <c:showLegendKey val="0"/>
          <c:showVal val="0"/>
          <c:showCatName val="0"/>
          <c:showSerName val="0"/>
          <c:showPercent val="0"/>
          <c:showBubbleSize val="0"/>
        </c:dLbls>
        <c:gapWidth val="150"/>
        <c:overlap val="100"/>
        <c:axId val="402457456"/>
        <c:axId val="402459024"/>
      </c:barChart>
      <c:catAx>
        <c:axId val="402457456"/>
        <c:scaling>
          <c:orientation val="minMax"/>
        </c:scaling>
        <c:delete val="1"/>
        <c:axPos val="l"/>
        <c:majorTickMark val="out"/>
        <c:minorTickMark val="none"/>
        <c:tickLblPos val="nextTo"/>
        <c:crossAx val="402459024"/>
        <c:crossesAt val="0"/>
        <c:auto val="1"/>
        <c:lblAlgn val="ctr"/>
        <c:lblOffset val="100"/>
        <c:noMultiLvlLbl val="0"/>
      </c:catAx>
      <c:valAx>
        <c:axId val="40245902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245745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708D-448F-9BE0-3C9D6662197A}"/>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708D-448F-9BE0-3C9D6662197A}"/>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Rezultatai!$C$20</c:f>
              <c:numCache>
                <c:formatCode>0.00</c:formatCode>
                <c:ptCount val="1"/>
                <c:pt idx="0">
                  <c:v>0</c:v>
                </c:pt>
              </c:numCache>
            </c:numRef>
          </c:val>
          <c:extLst>
            <c:ext xmlns:c16="http://schemas.microsoft.com/office/drawing/2014/chart" uri="{C3380CC4-5D6E-409C-BE32-E72D297353CC}">
              <c16:uniqueId val="{00000001-708D-448F-9BE0-3C9D6662197A}"/>
            </c:ext>
          </c:extLst>
        </c:ser>
        <c:dLbls>
          <c:showLegendKey val="0"/>
          <c:showVal val="0"/>
          <c:showCatName val="0"/>
          <c:showSerName val="0"/>
          <c:showPercent val="0"/>
          <c:showBubbleSize val="0"/>
        </c:dLbls>
        <c:gapWidth val="150"/>
        <c:overlap val="100"/>
        <c:axId val="402454712"/>
        <c:axId val="402457848"/>
      </c:barChart>
      <c:catAx>
        <c:axId val="402454712"/>
        <c:scaling>
          <c:orientation val="minMax"/>
        </c:scaling>
        <c:delete val="1"/>
        <c:axPos val="l"/>
        <c:majorTickMark val="out"/>
        <c:minorTickMark val="none"/>
        <c:tickLblPos val="nextTo"/>
        <c:crossAx val="402457848"/>
        <c:crossesAt val="0"/>
        <c:auto val="1"/>
        <c:lblAlgn val="ctr"/>
        <c:lblOffset val="100"/>
        <c:noMultiLvlLbl val="0"/>
      </c:catAx>
      <c:valAx>
        <c:axId val="40245784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245471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787C-4599-A730-741CE3907C8D}"/>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787C-4599-A730-741CE3907C8D}"/>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Rezultatai!$C$27</c:f>
              <c:numCache>
                <c:formatCode>0.00</c:formatCode>
                <c:ptCount val="1"/>
                <c:pt idx="0">
                  <c:v>0</c:v>
                </c:pt>
              </c:numCache>
            </c:numRef>
          </c:val>
          <c:extLst>
            <c:ext xmlns:c16="http://schemas.microsoft.com/office/drawing/2014/chart" uri="{C3380CC4-5D6E-409C-BE32-E72D297353CC}">
              <c16:uniqueId val="{00000001-787C-4599-A730-741CE3907C8D}"/>
            </c:ext>
          </c:extLst>
        </c:ser>
        <c:dLbls>
          <c:showLegendKey val="0"/>
          <c:showVal val="0"/>
          <c:showCatName val="0"/>
          <c:showSerName val="0"/>
          <c:showPercent val="0"/>
          <c:showBubbleSize val="0"/>
        </c:dLbls>
        <c:gapWidth val="150"/>
        <c:overlap val="100"/>
        <c:axId val="402454320"/>
        <c:axId val="402456280"/>
      </c:barChart>
      <c:catAx>
        <c:axId val="402454320"/>
        <c:scaling>
          <c:orientation val="minMax"/>
        </c:scaling>
        <c:delete val="1"/>
        <c:axPos val="l"/>
        <c:majorTickMark val="out"/>
        <c:minorTickMark val="none"/>
        <c:tickLblPos val="nextTo"/>
        <c:crossAx val="402456280"/>
        <c:crossesAt val="0"/>
        <c:auto val="1"/>
        <c:lblAlgn val="ctr"/>
        <c:lblOffset val="100"/>
        <c:noMultiLvlLbl val="0"/>
      </c:catAx>
      <c:valAx>
        <c:axId val="40245628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245432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01F-4A55-8ACF-58E50E632B48}"/>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001F-4A55-8ACF-58E50E632B48}"/>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Rezultatai!$C$29</c:f>
              <c:numCache>
                <c:formatCode>0.00</c:formatCode>
                <c:ptCount val="1"/>
                <c:pt idx="0">
                  <c:v>0</c:v>
                </c:pt>
              </c:numCache>
            </c:numRef>
          </c:val>
          <c:extLst>
            <c:ext xmlns:c16="http://schemas.microsoft.com/office/drawing/2014/chart" uri="{C3380CC4-5D6E-409C-BE32-E72D297353CC}">
              <c16:uniqueId val="{00000001-001F-4A55-8ACF-58E50E632B48}"/>
            </c:ext>
          </c:extLst>
        </c:ser>
        <c:dLbls>
          <c:showLegendKey val="0"/>
          <c:showVal val="0"/>
          <c:showCatName val="0"/>
          <c:showSerName val="0"/>
          <c:showPercent val="0"/>
          <c:showBubbleSize val="0"/>
        </c:dLbls>
        <c:gapWidth val="150"/>
        <c:overlap val="100"/>
        <c:axId val="402459808"/>
        <c:axId val="402455104"/>
      </c:barChart>
      <c:catAx>
        <c:axId val="402459808"/>
        <c:scaling>
          <c:orientation val="minMax"/>
        </c:scaling>
        <c:delete val="1"/>
        <c:axPos val="l"/>
        <c:majorTickMark val="out"/>
        <c:minorTickMark val="none"/>
        <c:tickLblPos val="nextTo"/>
        <c:crossAx val="402455104"/>
        <c:crossesAt val="0"/>
        <c:auto val="1"/>
        <c:lblAlgn val="ctr"/>
        <c:lblOffset val="100"/>
        <c:noMultiLvlLbl val="0"/>
      </c:catAx>
      <c:valAx>
        <c:axId val="40245510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245980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382C-4516-91BC-067D54DCBE46}"/>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382C-4516-91BC-067D54DCBE46}"/>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Rezultatai!$C$30</c:f>
              <c:numCache>
                <c:formatCode>0.00</c:formatCode>
                <c:ptCount val="1"/>
                <c:pt idx="0">
                  <c:v>0</c:v>
                </c:pt>
              </c:numCache>
            </c:numRef>
          </c:val>
          <c:extLst>
            <c:ext xmlns:c16="http://schemas.microsoft.com/office/drawing/2014/chart" uri="{C3380CC4-5D6E-409C-BE32-E72D297353CC}">
              <c16:uniqueId val="{00000001-382C-4516-91BC-067D54DCBE46}"/>
            </c:ext>
          </c:extLst>
        </c:ser>
        <c:dLbls>
          <c:showLegendKey val="0"/>
          <c:showVal val="0"/>
          <c:showCatName val="0"/>
          <c:showSerName val="0"/>
          <c:showPercent val="0"/>
          <c:showBubbleSize val="0"/>
        </c:dLbls>
        <c:gapWidth val="150"/>
        <c:overlap val="100"/>
        <c:axId val="402456672"/>
        <c:axId val="402450008"/>
      </c:barChart>
      <c:catAx>
        <c:axId val="402456672"/>
        <c:scaling>
          <c:orientation val="minMax"/>
        </c:scaling>
        <c:delete val="1"/>
        <c:axPos val="l"/>
        <c:majorTickMark val="out"/>
        <c:minorTickMark val="none"/>
        <c:tickLblPos val="nextTo"/>
        <c:crossAx val="402450008"/>
        <c:crossesAt val="0"/>
        <c:auto val="1"/>
        <c:lblAlgn val="ctr"/>
        <c:lblOffset val="100"/>
        <c:noMultiLvlLbl val="0"/>
      </c:catAx>
      <c:valAx>
        <c:axId val="40245000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245667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7DA1-4604-BE29-CA3301534707}"/>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7DA1-4604-BE29-CA3301534707}"/>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Rezultatai!$C$31</c:f>
              <c:numCache>
                <c:formatCode>0.00</c:formatCode>
                <c:ptCount val="1"/>
                <c:pt idx="0">
                  <c:v>0</c:v>
                </c:pt>
              </c:numCache>
            </c:numRef>
          </c:val>
          <c:extLst>
            <c:ext xmlns:c16="http://schemas.microsoft.com/office/drawing/2014/chart" uri="{C3380CC4-5D6E-409C-BE32-E72D297353CC}">
              <c16:uniqueId val="{00000001-7DA1-4604-BE29-CA3301534707}"/>
            </c:ext>
          </c:extLst>
        </c:ser>
        <c:dLbls>
          <c:showLegendKey val="0"/>
          <c:showVal val="0"/>
          <c:showCatName val="0"/>
          <c:showSerName val="0"/>
          <c:showPercent val="0"/>
          <c:showBubbleSize val="0"/>
        </c:dLbls>
        <c:gapWidth val="150"/>
        <c:overlap val="100"/>
        <c:axId val="402455496"/>
        <c:axId val="402455888"/>
      </c:barChart>
      <c:catAx>
        <c:axId val="402455496"/>
        <c:scaling>
          <c:orientation val="minMax"/>
        </c:scaling>
        <c:delete val="1"/>
        <c:axPos val="l"/>
        <c:majorTickMark val="out"/>
        <c:minorTickMark val="none"/>
        <c:tickLblPos val="nextTo"/>
        <c:crossAx val="402455888"/>
        <c:crossesAt val="0"/>
        <c:auto val="1"/>
        <c:lblAlgn val="ctr"/>
        <c:lblOffset val="100"/>
        <c:noMultiLvlLbl val="0"/>
      </c:catAx>
      <c:valAx>
        <c:axId val="40245588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245549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Rezultatai!$N$12:$Q$12</c:f>
              <c:numCache>
                <c:formatCode>General</c:formatCode>
                <c:ptCount val="4"/>
                <c:pt idx="0">
                  <c:v>1</c:v>
                </c:pt>
                <c:pt idx="1">
                  <c:v>2</c:v>
                </c:pt>
                <c:pt idx="2">
                  <c:v>3</c:v>
                </c:pt>
                <c:pt idx="3">
                  <c:v>4</c:v>
                </c:pt>
              </c:numCache>
            </c:numRef>
          </c:cat>
          <c:val>
            <c:numRef>
              <c:f>Rezultatai!$I$12:$L$12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BC7-4272-B903-5CADE03DD699}"/>
            </c:ext>
          </c:extLst>
        </c:ser>
        <c:dLbls>
          <c:showLegendKey val="0"/>
          <c:showVal val="0"/>
          <c:showCatName val="0"/>
          <c:showSerName val="0"/>
          <c:showPercent val="0"/>
          <c:showBubbleSize val="0"/>
        </c:dLbls>
        <c:gapWidth val="150"/>
        <c:axId val="365993680"/>
        <c:axId val="365987800"/>
      </c:barChart>
      <c:catAx>
        <c:axId val="365993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5987800"/>
        <c:crossesAt val="0"/>
        <c:auto val="1"/>
        <c:lblAlgn val="ctr"/>
        <c:lblOffset val="100"/>
        <c:tickLblSkip val="1"/>
        <c:tickMarkSkip val="1"/>
        <c:noMultiLvlLbl val="0"/>
      </c:catAx>
      <c:valAx>
        <c:axId val="365987800"/>
        <c:scaling>
          <c:orientation val="minMax"/>
        </c:scaling>
        <c:delete val="1"/>
        <c:axPos val="l"/>
        <c:numFmt formatCode="General" sourceLinked="1"/>
        <c:majorTickMark val="out"/>
        <c:minorTickMark val="none"/>
        <c:tickLblPos val="nextTo"/>
        <c:crossAx val="36599368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8AE-476C-BDCD-AF3C14CC2378}"/>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08AE-476C-BDCD-AF3C14CC2378}"/>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Rezultatai!$C$32</c:f>
              <c:numCache>
                <c:formatCode>0.00</c:formatCode>
                <c:ptCount val="1"/>
                <c:pt idx="0">
                  <c:v>0</c:v>
                </c:pt>
              </c:numCache>
            </c:numRef>
          </c:val>
          <c:extLst>
            <c:ext xmlns:c16="http://schemas.microsoft.com/office/drawing/2014/chart" uri="{C3380CC4-5D6E-409C-BE32-E72D297353CC}">
              <c16:uniqueId val="{00000001-08AE-476C-BDCD-AF3C14CC2378}"/>
            </c:ext>
          </c:extLst>
        </c:ser>
        <c:dLbls>
          <c:showLegendKey val="0"/>
          <c:showVal val="0"/>
          <c:showCatName val="0"/>
          <c:showSerName val="0"/>
          <c:showPercent val="0"/>
          <c:showBubbleSize val="0"/>
        </c:dLbls>
        <c:gapWidth val="150"/>
        <c:overlap val="100"/>
        <c:axId val="402458240"/>
        <c:axId val="402458632"/>
      </c:barChart>
      <c:catAx>
        <c:axId val="402458240"/>
        <c:scaling>
          <c:orientation val="minMax"/>
        </c:scaling>
        <c:delete val="1"/>
        <c:axPos val="l"/>
        <c:majorTickMark val="out"/>
        <c:minorTickMark val="none"/>
        <c:tickLblPos val="nextTo"/>
        <c:crossAx val="402458632"/>
        <c:crossesAt val="0"/>
        <c:auto val="1"/>
        <c:lblAlgn val="ctr"/>
        <c:lblOffset val="100"/>
        <c:noMultiLvlLbl val="0"/>
      </c:catAx>
      <c:valAx>
        <c:axId val="40245863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245824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C62C-4BDA-9133-6A0CC2509F92}"/>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C62C-4BDA-9133-6A0CC2509F92}"/>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Rezultatai!$C$33</c:f>
              <c:numCache>
                <c:formatCode>0.00</c:formatCode>
                <c:ptCount val="1"/>
                <c:pt idx="0">
                  <c:v>0</c:v>
                </c:pt>
              </c:numCache>
            </c:numRef>
          </c:val>
          <c:extLst>
            <c:ext xmlns:c16="http://schemas.microsoft.com/office/drawing/2014/chart" uri="{C3380CC4-5D6E-409C-BE32-E72D297353CC}">
              <c16:uniqueId val="{00000001-C62C-4BDA-9133-6A0CC2509F92}"/>
            </c:ext>
          </c:extLst>
        </c:ser>
        <c:dLbls>
          <c:showLegendKey val="0"/>
          <c:showVal val="0"/>
          <c:showCatName val="0"/>
          <c:showSerName val="0"/>
          <c:showPercent val="0"/>
          <c:showBubbleSize val="0"/>
        </c:dLbls>
        <c:gapWidth val="150"/>
        <c:overlap val="100"/>
        <c:axId val="402462552"/>
        <c:axId val="402461376"/>
      </c:barChart>
      <c:catAx>
        <c:axId val="402462552"/>
        <c:scaling>
          <c:orientation val="minMax"/>
        </c:scaling>
        <c:delete val="1"/>
        <c:axPos val="l"/>
        <c:majorTickMark val="out"/>
        <c:minorTickMark val="none"/>
        <c:tickLblPos val="nextTo"/>
        <c:crossAx val="402461376"/>
        <c:crossesAt val="0"/>
        <c:auto val="1"/>
        <c:lblAlgn val="ctr"/>
        <c:lblOffset val="100"/>
        <c:noMultiLvlLbl val="0"/>
      </c:catAx>
      <c:valAx>
        <c:axId val="40246137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246255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1304786268536309"/>
          <c:w val="0.76470496717868319"/>
          <c:h val="0.608702113431061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4D58-4C3C-BABD-A75AE5DAD894}"/>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4D58-4C3C-BABD-A75AE5DAD894}"/>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Rezultatai!$C$27</c:f>
              <c:numCache>
                <c:formatCode>0.00</c:formatCode>
                <c:ptCount val="1"/>
                <c:pt idx="0">
                  <c:v>0</c:v>
                </c:pt>
              </c:numCache>
            </c:numRef>
          </c:val>
          <c:extLst>
            <c:ext xmlns:c16="http://schemas.microsoft.com/office/drawing/2014/chart" uri="{C3380CC4-5D6E-409C-BE32-E72D297353CC}">
              <c16:uniqueId val="{00000001-4D58-4C3C-BABD-A75AE5DAD894}"/>
            </c:ext>
          </c:extLst>
        </c:ser>
        <c:dLbls>
          <c:showLegendKey val="0"/>
          <c:showVal val="0"/>
          <c:showCatName val="0"/>
          <c:showSerName val="0"/>
          <c:showPercent val="0"/>
          <c:showBubbleSize val="0"/>
        </c:dLbls>
        <c:gapWidth val="150"/>
        <c:overlap val="100"/>
        <c:axId val="402463728"/>
        <c:axId val="402462160"/>
      </c:barChart>
      <c:catAx>
        <c:axId val="402463728"/>
        <c:scaling>
          <c:orientation val="minMax"/>
        </c:scaling>
        <c:delete val="1"/>
        <c:axPos val="l"/>
        <c:majorTickMark val="out"/>
        <c:minorTickMark val="none"/>
        <c:tickLblPos val="nextTo"/>
        <c:crossAx val="402462160"/>
        <c:crossesAt val="0"/>
        <c:auto val="1"/>
        <c:lblAlgn val="ctr"/>
        <c:lblOffset val="100"/>
        <c:noMultiLvlLbl val="0"/>
      </c:catAx>
      <c:valAx>
        <c:axId val="40246216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246372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21BA-419B-8540-1205AEEF6FDC}"/>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21BA-419B-8540-1205AEEF6FDC}"/>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Rezultatai!$C$35</c:f>
              <c:numCache>
                <c:formatCode>0.00</c:formatCode>
                <c:ptCount val="1"/>
                <c:pt idx="0">
                  <c:v>0</c:v>
                </c:pt>
              </c:numCache>
            </c:numRef>
          </c:val>
          <c:extLst>
            <c:ext xmlns:c16="http://schemas.microsoft.com/office/drawing/2014/chart" uri="{C3380CC4-5D6E-409C-BE32-E72D297353CC}">
              <c16:uniqueId val="{00000001-21BA-419B-8540-1205AEEF6FDC}"/>
            </c:ext>
          </c:extLst>
        </c:ser>
        <c:dLbls>
          <c:showLegendKey val="0"/>
          <c:showVal val="0"/>
          <c:showCatName val="0"/>
          <c:showSerName val="0"/>
          <c:showPercent val="0"/>
          <c:showBubbleSize val="0"/>
        </c:dLbls>
        <c:gapWidth val="150"/>
        <c:overlap val="100"/>
        <c:axId val="402463336"/>
        <c:axId val="402464120"/>
      </c:barChart>
      <c:catAx>
        <c:axId val="402463336"/>
        <c:scaling>
          <c:orientation val="minMax"/>
        </c:scaling>
        <c:delete val="1"/>
        <c:axPos val="l"/>
        <c:majorTickMark val="out"/>
        <c:minorTickMark val="none"/>
        <c:tickLblPos val="nextTo"/>
        <c:crossAx val="402464120"/>
        <c:crossesAt val="0"/>
        <c:auto val="1"/>
        <c:lblAlgn val="ctr"/>
        <c:lblOffset val="100"/>
        <c:noMultiLvlLbl val="0"/>
      </c:catAx>
      <c:valAx>
        <c:axId val="40246412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246333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F623-46AD-B639-8ABF50084797}"/>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F623-46AD-B639-8ABF50084797}"/>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Rezultatai!$C$36</c:f>
              <c:numCache>
                <c:formatCode>0.00</c:formatCode>
                <c:ptCount val="1"/>
                <c:pt idx="0">
                  <c:v>0</c:v>
                </c:pt>
              </c:numCache>
            </c:numRef>
          </c:val>
          <c:extLst>
            <c:ext xmlns:c16="http://schemas.microsoft.com/office/drawing/2014/chart" uri="{C3380CC4-5D6E-409C-BE32-E72D297353CC}">
              <c16:uniqueId val="{00000001-F623-46AD-B639-8ABF50084797}"/>
            </c:ext>
          </c:extLst>
        </c:ser>
        <c:dLbls>
          <c:showLegendKey val="0"/>
          <c:showVal val="0"/>
          <c:showCatName val="0"/>
          <c:showSerName val="0"/>
          <c:showPercent val="0"/>
          <c:showBubbleSize val="0"/>
        </c:dLbls>
        <c:gapWidth val="150"/>
        <c:overlap val="100"/>
        <c:axId val="403003712"/>
        <c:axId val="403007240"/>
      </c:barChart>
      <c:catAx>
        <c:axId val="403003712"/>
        <c:scaling>
          <c:orientation val="minMax"/>
        </c:scaling>
        <c:delete val="1"/>
        <c:axPos val="l"/>
        <c:majorTickMark val="out"/>
        <c:minorTickMark val="none"/>
        <c:tickLblPos val="nextTo"/>
        <c:crossAx val="403007240"/>
        <c:crossesAt val="0"/>
        <c:auto val="1"/>
        <c:lblAlgn val="ctr"/>
        <c:lblOffset val="100"/>
        <c:noMultiLvlLbl val="0"/>
      </c:catAx>
      <c:valAx>
        <c:axId val="40300724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300371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10B1-4297-AEE3-3CC6E1714E11}"/>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10B1-4297-AEE3-3CC6E1714E11}"/>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Rezultatai!$C$37</c:f>
              <c:numCache>
                <c:formatCode>0.00</c:formatCode>
                <c:ptCount val="1"/>
                <c:pt idx="0">
                  <c:v>0</c:v>
                </c:pt>
              </c:numCache>
            </c:numRef>
          </c:val>
          <c:extLst>
            <c:ext xmlns:c16="http://schemas.microsoft.com/office/drawing/2014/chart" uri="{C3380CC4-5D6E-409C-BE32-E72D297353CC}">
              <c16:uniqueId val="{00000001-10B1-4297-AEE3-3CC6E1714E11}"/>
            </c:ext>
          </c:extLst>
        </c:ser>
        <c:dLbls>
          <c:showLegendKey val="0"/>
          <c:showVal val="0"/>
          <c:showCatName val="0"/>
          <c:showSerName val="0"/>
          <c:showPercent val="0"/>
          <c:showBubbleSize val="0"/>
        </c:dLbls>
        <c:gapWidth val="150"/>
        <c:overlap val="100"/>
        <c:axId val="402999792"/>
        <c:axId val="403002144"/>
      </c:barChart>
      <c:catAx>
        <c:axId val="402999792"/>
        <c:scaling>
          <c:orientation val="minMax"/>
        </c:scaling>
        <c:delete val="1"/>
        <c:axPos val="l"/>
        <c:majorTickMark val="out"/>
        <c:minorTickMark val="none"/>
        <c:tickLblPos val="nextTo"/>
        <c:crossAx val="403002144"/>
        <c:crossesAt val="0"/>
        <c:auto val="1"/>
        <c:lblAlgn val="ctr"/>
        <c:lblOffset val="100"/>
        <c:noMultiLvlLbl val="0"/>
      </c:catAx>
      <c:valAx>
        <c:axId val="40300214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299979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0B6-49C0-AEFE-543A248C51F0}"/>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00B6-49C0-AEFE-543A248C51F0}"/>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Rezultatai!$C$38</c:f>
              <c:numCache>
                <c:formatCode>0.00</c:formatCode>
                <c:ptCount val="1"/>
                <c:pt idx="0">
                  <c:v>0</c:v>
                </c:pt>
              </c:numCache>
            </c:numRef>
          </c:val>
          <c:extLst>
            <c:ext xmlns:c16="http://schemas.microsoft.com/office/drawing/2014/chart" uri="{C3380CC4-5D6E-409C-BE32-E72D297353CC}">
              <c16:uniqueId val="{00000001-00B6-49C0-AEFE-543A248C51F0}"/>
            </c:ext>
          </c:extLst>
        </c:ser>
        <c:dLbls>
          <c:showLegendKey val="0"/>
          <c:showVal val="0"/>
          <c:showCatName val="0"/>
          <c:showSerName val="0"/>
          <c:showPercent val="0"/>
          <c:showBubbleSize val="0"/>
        </c:dLbls>
        <c:gapWidth val="150"/>
        <c:overlap val="100"/>
        <c:axId val="403008416"/>
        <c:axId val="402998224"/>
      </c:barChart>
      <c:catAx>
        <c:axId val="403008416"/>
        <c:scaling>
          <c:orientation val="minMax"/>
        </c:scaling>
        <c:delete val="1"/>
        <c:axPos val="l"/>
        <c:majorTickMark val="out"/>
        <c:minorTickMark val="none"/>
        <c:tickLblPos val="nextTo"/>
        <c:crossAx val="402998224"/>
        <c:crossesAt val="0"/>
        <c:auto val="1"/>
        <c:lblAlgn val="ctr"/>
        <c:lblOffset val="100"/>
        <c:noMultiLvlLbl val="0"/>
      </c:catAx>
      <c:valAx>
        <c:axId val="40299822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300841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58D4-41E6-9987-A84912F82177}"/>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58D4-41E6-9987-A84912F82177}"/>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Rezultatai!$C$39</c:f>
              <c:numCache>
                <c:formatCode>0.00</c:formatCode>
                <c:ptCount val="1"/>
                <c:pt idx="0">
                  <c:v>0</c:v>
                </c:pt>
              </c:numCache>
            </c:numRef>
          </c:val>
          <c:extLst>
            <c:ext xmlns:c16="http://schemas.microsoft.com/office/drawing/2014/chart" uri="{C3380CC4-5D6E-409C-BE32-E72D297353CC}">
              <c16:uniqueId val="{00000001-58D4-41E6-9987-A84912F82177}"/>
            </c:ext>
          </c:extLst>
        </c:ser>
        <c:dLbls>
          <c:showLegendKey val="0"/>
          <c:showVal val="0"/>
          <c:showCatName val="0"/>
          <c:showSerName val="0"/>
          <c:showPercent val="0"/>
          <c:showBubbleSize val="0"/>
        </c:dLbls>
        <c:gapWidth val="150"/>
        <c:overlap val="100"/>
        <c:axId val="403006848"/>
        <c:axId val="402998616"/>
      </c:barChart>
      <c:catAx>
        <c:axId val="403006848"/>
        <c:scaling>
          <c:orientation val="minMax"/>
        </c:scaling>
        <c:delete val="1"/>
        <c:axPos val="l"/>
        <c:majorTickMark val="out"/>
        <c:minorTickMark val="none"/>
        <c:tickLblPos val="nextTo"/>
        <c:crossAx val="402998616"/>
        <c:crossesAt val="0"/>
        <c:auto val="1"/>
        <c:lblAlgn val="ctr"/>
        <c:lblOffset val="100"/>
        <c:noMultiLvlLbl val="0"/>
      </c:catAx>
      <c:valAx>
        <c:axId val="40299861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300684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F722-4A16-B517-AE20470FE851}"/>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F722-4A16-B517-AE20470FE851}"/>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Rezultatai!$C$40</c:f>
              <c:numCache>
                <c:formatCode>0.00</c:formatCode>
                <c:ptCount val="1"/>
                <c:pt idx="0">
                  <c:v>0</c:v>
                </c:pt>
              </c:numCache>
            </c:numRef>
          </c:val>
          <c:extLst>
            <c:ext xmlns:c16="http://schemas.microsoft.com/office/drawing/2014/chart" uri="{C3380CC4-5D6E-409C-BE32-E72D297353CC}">
              <c16:uniqueId val="{00000001-F722-4A16-B517-AE20470FE851}"/>
            </c:ext>
          </c:extLst>
        </c:ser>
        <c:dLbls>
          <c:showLegendKey val="0"/>
          <c:showVal val="0"/>
          <c:showCatName val="0"/>
          <c:showSerName val="0"/>
          <c:showPercent val="0"/>
          <c:showBubbleSize val="0"/>
        </c:dLbls>
        <c:gapWidth val="150"/>
        <c:overlap val="100"/>
        <c:axId val="403007632"/>
        <c:axId val="403009592"/>
      </c:barChart>
      <c:catAx>
        <c:axId val="403007632"/>
        <c:scaling>
          <c:orientation val="minMax"/>
        </c:scaling>
        <c:delete val="1"/>
        <c:axPos val="l"/>
        <c:majorTickMark val="out"/>
        <c:minorTickMark val="none"/>
        <c:tickLblPos val="nextTo"/>
        <c:crossAx val="403009592"/>
        <c:crossesAt val="0"/>
        <c:auto val="1"/>
        <c:lblAlgn val="ctr"/>
        <c:lblOffset val="100"/>
        <c:noMultiLvlLbl val="0"/>
      </c:catAx>
      <c:valAx>
        <c:axId val="40300959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300763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1304786268536309"/>
          <c:w val="0.76470496717868319"/>
          <c:h val="0.608702113431061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2167-433E-BE08-5AD2546801E0}"/>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2167-433E-BE08-5AD2546801E0}"/>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Rezultatai!$C$34</c:f>
              <c:numCache>
                <c:formatCode>0.00</c:formatCode>
                <c:ptCount val="1"/>
                <c:pt idx="0">
                  <c:v>0</c:v>
                </c:pt>
              </c:numCache>
            </c:numRef>
          </c:val>
          <c:extLst>
            <c:ext xmlns:c16="http://schemas.microsoft.com/office/drawing/2014/chart" uri="{C3380CC4-5D6E-409C-BE32-E72D297353CC}">
              <c16:uniqueId val="{00000001-2167-433E-BE08-5AD2546801E0}"/>
            </c:ext>
          </c:extLst>
        </c:ser>
        <c:dLbls>
          <c:showLegendKey val="0"/>
          <c:showVal val="0"/>
          <c:showCatName val="0"/>
          <c:showSerName val="0"/>
          <c:showPercent val="0"/>
          <c:showBubbleSize val="0"/>
        </c:dLbls>
        <c:gapWidth val="150"/>
        <c:overlap val="100"/>
        <c:axId val="402997440"/>
        <c:axId val="403008024"/>
      </c:barChart>
      <c:catAx>
        <c:axId val="402997440"/>
        <c:scaling>
          <c:orientation val="minMax"/>
        </c:scaling>
        <c:delete val="1"/>
        <c:axPos val="l"/>
        <c:majorTickMark val="out"/>
        <c:minorTickMark val="none"/>
        <c:tickLblPos val="nextTo"/>
        <c:crossAx val="403008024"/>
        <c:crossesAt val="0"/>
        <c:auto val="1"/>
        <c:lblAlgn val="ctr"/>
        <c:lblOffset val="100"/>
        <c:noMultiLvlLbl val="0"/>
      </c:catAx>
      <c:valAx>
        <c:axId val="40300802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299744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Rezultatai!$N$13:$Q$13</c:f>
              <c:numCache>
                <c:formatCode>General</c:formatCode>
                <c:ptCount val="4"/>
                <c:pt idx="0">
                  <c:v>1</c:v>
                </c:pt>
                <c:pt idx="1">
                  <c:v>2</c:v>
                </c:pt>
                <c:pt idx="2">
                  <c:v>3</c:v>
                </c:pt>
                <c:pt idx="3">
                  <c:v>4</c:v>
                </c:pt>
              </c:numCache>
            </c:numRef>
          </c:cat>
          <c:val>
            <c:numRef>
              <c:f>Rezultatai!$I$13:$L$13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606D-4EBD-80B3-34F500FCA490}"/>
            </c:ext>
          </c:extLst>
        </c:ser>
        <c:dLbls>
          <c:showLegendKey val="0"/>
          <c:showVal val="0"/>
          <c:showCatName val="0"/>
          <c:showSerName val="0"/>
          <c:showPercent val="0"/>
          <c:showBubbleSize val="0"/>
        </c:dLbls>
        <c:gapWidth val="150"/>
        <c:axId val="365994464"/>
        <c:axId val="365990936"/>
      </c:barChart>
      <c:catAx>
        <c:axId val="365994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5990936"/>
        <c:crossesAt val="0"/>
        <c:auto val="1"/>
        <c:lblAlgn val="ctr"/>
        <c:lblOffset val="100"/>
        <c:tickLblSkip val="1"/>
        <c:tickMarkSkip val="1"/>
        <c:noMultiLvlLbl val="0"/>
      </c:catAx>
      <c:valAx>
        <c:axId val="365990936"/>
        <c:scaling>
          <c:orientation val="minMax"/>
        </c:scaling>
        <c:delete val="1"/>
        <c:axPos val="l"/>
        <c:numFmt formatCode="General" sourceLinked="1"/>
        <c:majorTickMark val="out"/>
        <c:minorTickMark val="none"/>
        <c:tickLblPos val="nextTo"/>
        <c:crossAx val="36599446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1304786268536309"/>
          <c:w val="0.76470496717868319"/>
          <c:h val="0.608702113431061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B511-499B-A237-D62014E4C4D0}"/>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B511-499B-A237-D62014E4C4D0}"/>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Rezultatai!$C$42</c:f>
              <c:numCache>
                <c:formatCode>0.00</c:formatCode>
                <c:ptCount val="1"/>
                <c:pt idx="0">
                  <c:v>0</c:v>
                </c:pt>
              </c:numCache>
            </c:numRef>
          </c:val>
          <c:extLst>
            <c:ext xmlns:c16="http://schemas.microsoft.com/office/drawing/2014/chart" uri="{C3380CC4-5D6E-409C-BE32-E72D297353CC}">
              <c16:uniqueId val="{00000001-B511-499B-A237-D62014E4C4D0}"/>
            </c:ext>
          </c:extLst>
        </c:ser>
        <c:dLbls>
          <c:showLegendKey val="0"/>
          <c:showVal val="0"/>
          <c:showCatName val="0"/>
          <c:showSerName val="0"/>
          <c:showPercent val="0"/>
          <c:showBubbleSize val="0"/>
        </c:dLbls>
        <c:gapWidth val="150"/>
        <c:overlap val="100"/>
        <c:axId val="403000184"/>
        <c:axId val="402997832"/>
      </c:barChart>
      <c:catAx>
        <c:axId val="403000184"/>
        <c:scaling>
          <c:orientation val="minMax"/>
        </c:scaling>
        <c:delete val="1"/>
        <c:axPos val="l"/>
        <c:majorTickMark val="out"/>
        <c:minorTickMark val="none"/>
        <c:tickLblPos val="nextTo"/>
        <c:crossAx val="402997832"/>
        <c:crossesAt val="0"/>
        <c:auto val="1"/>
        <c:lblAlgn val="ctr"/>
        <c:lblOffset val="100"/>
        <c:noMultiLvlLbl val="0"/>
      </c:catAx>
      <c:valAx>
        <c:axId val="40299783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300018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1304786268536309"/>
          <c:w val="0.76470496717868319"/>
          <c:h val="0.608702113431061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BE0B-42E0-98A8-E18AF27B6079}"/>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BE0B-42E0-98A8-E18AF27B6079}"/>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Rezultatai!$C$43</c:f>
              <c:numCache>
                <c:formatCode>0.00</c:formatCode>
                <c:ptCount val="1"/>
                <c:pt idx="0">
                  <c:v>0</c:v>
                </c:pt>
              </c:numCache>
            </c:numRef>
          </c:val>
          <c:extLst>
            <c:ext xmlns:c16="http://schemas.microsoft.com/office/drawing/2014/chart" uri="{C3380CC4-5D6E-409C-BE32-E72D297353CC}">
              <c16:uniqueId val="{00000001-BE0B-42E0-98A8-E18AF27B6079}"/>
            </c:ext>
          </c:extLst>
        </c:ser>
        <c:dLbls>
          <c:showLegendKey val="0"/>
          <c:showVal val="0"/>
          <c:showCatName val="0"/>
          <c:showSerName val="0"/>
          <c:showPercent val="0"/>
          <c:showBubbleSize val="0"/>
        </c:dLbls>
        <c:gapWidth val="150"/>
        <c:overlap val="100"/>
        <c:axId val="403000968"/>
        <c:axId val="403001752"/>
      </c:barChart>
      <c:catAx>
        <c:axId val="403000968"/>
        <c:scaling>
          <c:orientation val="minMax"/>
        </c:scaling>
        <c:delete val="1"/>
        <c:axPos val="l"/>
        <c:majorTickMark val="out"/>
        <c:minorTickMark val="none"/>
        <c:tickLblPos val="nextTo"/>
        <c:crossAx val="403001752"/>
        <c:crossesAt val="0"/>
        <c:auto val="1"/>
        <c:lblAlgn val="ctr"/>
        <c:lblOffset val="100"/>
        <c:noMultiLvlLbl val="0"/>
      </c:catAx>
      <c:valAx>
        <c:axId val="40300175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300096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1304786268536309"/>
          <c:w val="0.76470496717868319"/>
          <c:h val="0.608702113431061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E454-4E79-AA94-1FD16FE23975}"/>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E454-4E79-AA94-1FD16FE23975}"/>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Rezultatai!$C$44</c:f>
              <c:numCache>
                <c:formatCode>0.00</c:formatCode>
                <c:ptCount val="1"/>
                <c:pt idx="0">
                  <c:v>0</c:v>
                </c:pt>
              </c:numCache>
            </c:numRef>
          </c:val>
          <c:extLst>
            <c:ext xmlns:c16="http://schemas.microsoft.com/office/drawing/2014/chart" uri="{C3380CC4-5D6E-409C-BE32-E72D297353CC}">
              <c16:uniqueId val="{00000001-E454-4E79-AA94-1FD16FE23975}"/>
            </c:ext>
          </c:extLst>
        </c:ser>
        <c:dLbls>
          <c:showLegendKey val="0"/>
          <c:showVal val="0"/>
          <c:showCatName val="0"/>
          <c:showSerName val="0"/>
          <c:showPercent val="0"/>
          <c:showBubbleSize val="0"/>
        </c:dLbls>
        <c:gapWidth val="150"/>
        <c:overlap val="100"/>
        <c:axId val="403004496"/>
        <c:axId val="403001360"/>
      </c:barChart>
      <c:catAx>
        <c:axId val="403004496"/>
        <c:scaling>
          <c:orientation val="minMax"/>
        </c:scaling>
        <c:delete val="1"/>
        <c:axPos val="l"/>
        <c:majorTickMark val="out"/>
        <c:minorTickMark val="none"/>
        <c:tickLblPos val="nextTo"/>
        <c:crossAx val="403001360"/>
        <c:crossesAt val="0"/>
        <c:auto val="1"/>
        <c:lblAlgn val="ctr"/>
        <c:lblOffset val="100"/>
        <c:noMultiLvlLbl val="0"/>
      </c:catAx>
      <c:valAx>
        <c:axId val="40300136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300449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45A1-4E77-A8CA-1C8F42349788}"/>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45A1-4E77-A8CA-1C8F42349788}"/>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Rezultatai!$C$45</c:f>
              <c:numCache>
                <c:formatCode>0.00</c:formatCode>
                <c:ptCount val="1"/>
                <c:pt idx="0">
                  <c:v>0</c:v>
                </c:pt>
              </c:numCache>
            </c:numRef>
          </c:val>
          <c:extLst>
            <c:ext xmlns:c16="http://schemas.microsoft.com/office/drawing/2014/chart" uri="{C3380CC4-5D6E-409C-BE32-E72D297353CC}">
              <c16:uniqueId val="{00000001-45A1-4E77-A8CA-1C8F42349788}"/>
            </c:ext>
          </c:extLst>
        </c:ser>
        <c:dLbls>
          <c:showLegendKey val="0"/>
          <c:showVal val="0"/>
          <c:showCatName val="0"/>
          <c:showSerName val="0"/>
          <c:showPercent val="0"/>
          <c:showBubbleSize val="0"/>
        </c:dLbls>
        <c:gapWidth val="150"/>
        <c:overlap val="100"/>
        <c:axId val="403003320"/>
        <c:axId val="403005280"/>
      </c:barChart>
      <c:catAx>
        <c:axId val="403003320"/>
        <c:scaling>
          <c:orientation val="minMax"/>
        </c:scaling>
        <c:delete val="1"/>
        <c:axPos val="l"/>
        <c:majorTickMark val="out"/>
        <c:minorTickMark val="none"/>
        <c:tickLblPos val="nextTo"/>
        <c:crossAx val="403005280"/>
        <c:crossesAt val="0"/>
        <c:auto val="1"/>
        <c:lblAlgn val="ctr"/>
        <c:lblOffset val="100"/>
        <c:noMultiLvlLbl val="0"/>
      </c:catAx>
      <c:valAx>
        <c:axId val="40300528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300332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B279-48B2-BDCB-B5C79B940847}"/>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B279-48B2-BDCB-B5C79B940847}"/>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Rezultatai!$C$46</c:f>
              <c:numCache>
                <c:formatCode>0.00</c:formatCode>
                <c:ptCount val="1"/>
                <c:pt idx="0">
                  <c:v>0</c:v>
                </c:pt>
              </c:numCache>
            </c:numRef>
          </c:val>
          <c:extLst>
            <c:ext xmlns:c16="http://schemas.microsoft.com/office/drawing/2014/chart" uri="{C3380CC4-5D6E-409C-BE32-E72D297353CC}">
              <c16:uniqueId val="{00000001-B279-48B2-BDCB-B5C79B940847}"/>
            </c:ext>
          </c:extLst>
        </c:ser>
        <c:dLbls>
          <c:showLegendKey val="0"/>
          <c:showVal val="0"/>
          <c:showCatName val="0"/>
          <c:showSerName val="0"/>
          <c:showPercent val="0"/>
          <c:showBubbleSize val="0"/>
        </c:dLbls>
        <c:gapWidth val="150"/>
        <c:overlap val="100"/>
        <c:axId val="403005672"/>
        <c:axId val="403006456"/>
      </c:barChart>
      <c:catAx>
        <c:axId val="403005672"/>
        <c:scaling>
          <c:orientation val="minMax"/>
        </c:scaling>
        <c:delete val="1"/>
        <c:axPos val="l"/>
        <c:majorTickMark val="out"/>
        <c:minorTickMark val="none"/>
        <c:tickLblPos val="nextTo"/>
        <c:crossAx val="403006456"/>
        <c:crossesAt val="0"/>
        <c:auto val="1"/>
        <c:lblAlgn val="ctr"/>
        <c:lblOffset val="100"/>
        <c:noMultiLvlLbl val="0"/>
      </c:catAx>
      <c:valAx>
        <c:axId val="40300645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300567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6F39-413C-81EF-35E0910C5253}"/>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6F39-413C-81EF-35E0910C5253}"/>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Rezultatai!$C$47</c:f>
              <c:numCache>
                <c:formatCode>0.00</c:formatCode>
                <c:ptCount val="1"/>
                <c:pt idx="0">
                  <c:v>0</c:v>
                </c:pt>
              </c:numCache>
            </c:numRef>
          </c:val>
          <c:extLst>
            <c:ext xmlns:c16="http://schemas.microsoft.com/office/drawing/2014/chart" uri="{C3380CC4-5D6E-409C-BE32-E72D297353CC}">
              <c16:uniqueId val="{00000001-6F39-413C-81EF-35E0910C5253}"/>
            </c:ext>
          </c:extLst>
        </c:ser>
        <c:dLbls>
          <c:showLegendKey val="0"/>
          <c:showVal val="0"/>
          <c:showCatName val="0"/>
          <c:showSerName val="0"/>
          <c:showPercent val="0"/>
          <c:showBubbleSize val="0"/>
        </c:dLbls>
        <c:gapWidth val="150"/>
        <c:overlap val="100"/>
        <c:axId val="403010376"/>
        <c:axId val="403009984"/>
      </c:barChart>
      <c:catAx>
        <c:axId val="403010376"/>
        <c:scaling>
          <c:orientation val="minMax"/>
        </c:scaling>
        <c:delete val="1"/>
        <c:axPos val="l"/>
        <c:majorTickMark val="out"/>
        <c:minorTickMark val="none"/>
        <c:tickLblPos val="nextTo"/>
        <c:crossAx val="403009984"/>
        <c:crossesAt val="0"/>
        <c:auto val="1"/>
        <c:lblAlgn val="ctr"/>
        <c:lblOffset val="100"/>
        <c:noMultiLvlLbl val="0"/>
      </c:catAx>
      <c:valAx>
        <c:axId val="40300998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301037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468C-41BF-B9D2-D44F1B71FD81}"/>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468C-41BF-B9D2-D44F1B71FD81}"/>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Rezultatai!$C$41</c:f>
              <c:numCache>
                <c:formatCode>0.00</c:formatCode>
                <c:ptCount val="1"/>
                <c:pt idx="0">
                  <c:v>0</c:v>
                </c:pt>
              </c:numCache>
            </c:numRef>
          </c:val>
          <c:extLst>
            <c:ext xmlns:c16="http://schemas.microsoft.com/office/drawing/2014/chart" uri="{C3380CC4-5D6E-409C-BE32-E72D297353CC}">
              <c16:uniqueId val="{00000001-468C-41BF-B9D2-D44F1B71FD81}"/>
            </c:ext>
          </c:extLst>
        </c:ser>
        <c:dLbls>
          <c:showLegendKey val="0"/>
          <c:showVal val="0"/>
          <c:showCatName val="0"/>
          <c:showSerName val="0"/>
          <c:showPercent val="0"/>
          <c:showBubbleSize val="0"/>
        </c:dLbls>
        <c:gapWidth val="150"/>
        <c:overlap val="100"/>
        <c:axId val="403012728"/>
        <c:axId val="403011552"/>
      </c:barChart>
      <c:catAx>
        <c:axId val="403012728"/>
        <c:scaling>
          <c:orientation val="minMax"/>
        </c:scaling>
        <c:delete val="1"/>
        <c:axPos val="l"/>
        <c:majorTickMark val="out"/>
        <c:minorTickMark val="none"/>
        <c:tickLblPos val="nextTo"/>
        <c:crossAx val="403011552"/>
        <c:crossesAt val="0"/>
        <c:auto val="1"/>
        <c:lblAlgn val="ctr"/>
        <c:lblOffset val="100"/>
        <c:noMultiLvlLbl val="0"/>
      </c:catAx>
      <c:valAx>
        <c:axId val="40301155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301272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34D7-457A-9510-AF9B0FE1DD14}"/>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34D7-457A-9510-AF9B0FE1DD14}"/>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Rezultatai!$C$48</c:f>
              <c:numCache>
                <c:formatCode>0.00</c:formatCode>
                <c:ptCount val="1"/>
                <c:pt idx="0">
                  <c:v>0</c:v>
                </c:pt>
              </c:numCache>
            </c:numRef>
          </c:val>
          <c:extLst>
            <c:ext xmlns:c16="http://schemas.microsoft.com/office/drawing/2014/chart" uri="{C3380CC4-5D6E-409C-BE32-E72D297353CC}">
              <c16:uniqueId val="{00000001-34D7-457A-9510-AF9B0FE1DD14}"/>
            </c:ext>
          </c:extLst>
        </c:ser>
        <c:dLbls>
          <c:showLegendKey val="0"/>
          <c:showVal val="0"/>
          <c:showCatName val="0"/>
          <c:showSerName val="0"/>
          <c:showPercent val="0"/>
          <c:showBubbleSize val="0"/>
        </c:dLbls>
        <c:gapWidth val="150"/>
        <c:overlap val="100"/>
        <c:axId val="403011160"/>
        <c:axId val="403013120"/>
      </c:barChart>
      <c:catAx>
        <c:axId val="403011160"/>
        <c:scaling>
          <c:orientation val="minMax"/>
        </c:scaling>
        <c:delete val="1"/>
        <c:axPos val="l"/>
        <c:majorTickMark val="out"/>
        <c:minorTickMark val="none"/>
        <c:tickLblPos val="nextTo"/>
        <c:crossAx val="403013120"/>
        <c:crossesAt val="0"/>
        <c:auto val="1"/>
        <c:lblAlgn val="ctr"/>
        <c:lblOffset val="100"/>
        <c:noMultiLvlLbl val="0"/>
      </c:catAx>
      <c:valAx>
        <c:axId val="40301312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301116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2C2D-4683-B32F-D9B390E3B6DD}"/>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2C2D-4683-B32F-D9B390E3B6DD}"/>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Rezultatai!$C$49</c:f>
              <c:numCache>
                <c:formatCode>0.00</c:formatCode>
                <c:ptCount val="1"/>
                <c:pt idx="0">
                  <c:v>0</c:v>
                </c:pt>
              </c:numCache>
            </c:numRef>
          </c:val>
          <c:extLst>
            <c:ext xmlns:c16="http://schemas.microsoft.com/office/drawing/2014/chart" uri="{C3380CC4-5D6E-409C-BE32-E72D297353CC}">
              <c16:uniqueId val="{00000001-2C2D-4683-B32F-D9B390E3B6DD}"/>
            </c:ext>
          </c:extLst>
        </c:ser>
        <c:dLbls>
          <c:showLegendKey val="0"/>
          <c:showVal val="0"/>
          <c:showCatName val="0"/>
          <c:showSerName val="0"/>
          <c:showPercent val="0"/>
          <c:showBubbleSize val="0"/>
        </c:dLbls>
        <c:gapWidth val="150"/>
        <c:overlap val="100"/>
        <c:axId val="403992344"/>
        <c:axId val="403985288"/>
      </c:barChart>
      <c:catAx>
        <c:axId val="403992344"/>
        <c:scaling>
          <c:orientation val="minMax"/>
        </c:scaling>
        <c:delete val="1"/>
        <c:axPos val="l"/>
        <c:majorTickMark val="out"/>
        <c:minorTickMark val="none"/>
        <c:tickLblPos val="nextTo"/>
        <c:crossAx val="403985288"/>
        <c:crossesAt val="0"/>
        <c:auto val="1"/>
        <c:lblAlgn val="ctr"/>
        <c:lblOffset val="100"/>
        <c:noMultiLvlLbl val="0"/>
      </c:catAx>
      <c:valAx>
        <c:axId val="40398528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399234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242E-4F2E-899B-9DCDACBC3C53}"/>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242E-4F2E-899B-9DCDACBC3C53}"/>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Rezultatai!$C$50</c:f>
              <c:numCache>
                <c:formatCode>0.00</c:formatCode>
                <c:ptCount val="1"/>
                <c:pt idx="0">
                  <c:v>0</c:v>
                </c:pt>
              </c:numCache>
            </c:numRef>
          </c:val>
          <c:extLst>
            <c:ext xmlns:c16="http://schemas.microsoft.com/office/drawing/2014/chart" uri="{C3380CC4-5D6E-409C-BE32-E72D297353CC}">
              <c16:uniqueId val="{00000001-242E-4F2E-899B-9DCDACBC3C53}"/>
            </c:ext>
          </c:extLst>
        </c:ser>
        <c:dLbls>
          <c:showLegendKey val="0"/>
          <c:showVal val="0"/>
          <c:showCatName val="0"/>
          <c:showSerName val="0"/>
          <c:showPercent val="0"/>
          <c:showBubbleSize val="0"/>
        </c:dLbls>
        <c:gapWidth val="150"/>
        <c:overlap val="100"/>
        <c:axId val="403997440"/>
        <c:axId val="403997048"/>
      </c:barChart>
      <c:catAx>
        <c:axId val="403997440"/>
        <c:scaling>
          <c:orientation val="minMax"/>
        </c:scaling>
        <c:delete val="1"/>
        <c:axPos val="l"/>
        <c:majorTickMark val="out"/>
        <c:minorTickMark val="none"/>
        <c:tickLblPos val="nextTo"/>
        <c:crossAx val="403997048"/>
        <c:crossesAt val="0"/>
        <c:auto val="1"/>
        <c:lblAlgn val="ctr"/>
        <c:lblOffset val="100"/>
        <c:noMultiLvlLbl val="0"/>
      </c:catAx>
      <c:valAx>
        <c:axId val="40399704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399744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117" Type="http://schemas.openxmlformats.org/officeDocument/2006/relationships/chart" Target="../charts/chart117.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102" Type="http://schemas.openxmlformats.org/officeDocument/2006/relationships/chart" Target="../charts/chart102.xml"/><Relationship Id="rId5" Type="http://schemas.openxmlformats.org/officeDocument/2006/relationships/chart" Target="../charts/chart5.xml"/><Relationship Id="rId90" Type="http://schemas.openxmlformats.org/officeDocument/2006/relationships/chart" Target="../charts/chart90.xml"/><Relationship Id="rId95" Type="http://schemas.openxmlformats.org/officeDocument/2006/relationships/chart" Target="../charts/chart95.xml"/><Relationship Id="rId22" Type="http://schemas.openxmlformats.org/officeDocument/2006/relationships/chart" Target="../charts/chart22.xml"/><Relationship Id="rId27" Type="http://schemas.openxmlformats.org/officeDocument/2006/relationships/chart" Target="../charts/chart27.xml"/><Relationship Id="rId43" Type="http://schemas.openxmlformats.org/officeDocument/2006/relationships/chart" Target="../charts/chart43.xml"/><Relationship Id="rId48" Type="http://schemas.openxmlformats.org/officeDocument/2006/relationships/chart" Target="../charts/chart48.xml"/><Relationship Id="rId64" Type="http://schemas.openxmlformats.org/officeDocument/2006/relationships/chart" Target="../charts/chart64.xml"/><Relationship Id="rId69" Type="http://schemas.openxmlformats.org/officeDocument/2006/relationships/chart" Target="../charts/chart69.xml"/><Relationship Id="rId113" Type="http://schemas.openxmlformats.org/officeDocument/2006/relationships/chart" Target="../charts/chart113.xml"/><Relationship Id="rId118" Type="http://schemas.openxmlformats.org/officeDocument/2006/relationships/chart" Target="../charts/chart118.xml"/><Relationship Id="rId80" Type="http://schemas.openxmlformats.org/officeDocument/2006/relationships/chart" Target="../charts/chart80.xml"/><Relationship Id="rId85" Type="http://schemas.openxmlformats.org/officeDocument/2006/relationships/chart" Target="../charts/chart85.xml"/><Relationship Id="rId12" Type="http://schemas.openxmlformats.org/officeDocument/2006/relationships/chart" Target="../charts/chart12.xml"/><Relationship Id="rId17" Type="http://schemas.openxmlformats.org/officeDocument/2006/relationships/chart" Target="../charts/chart17.xml"/><Relationship Id="rId33" Type="http://schemas.openxmlformats.org/officeDocument/2006/relationships/chart" Target="../charts/chart33.xml"/><Relationship Id="rId38" Type="http://schemas.openxmlformats.org/officeDocument/2006/relationships/chart" Target="../charts/chart38.xml"/><Relationship Id="rId59" Type="http://schemas.openxmlformats.org/officeDocument/2006/relationships/chart" Target="../charts/chart59.xml"/><Relationship Id="rId103" Type="http://schemas.openxmlformats.org/officeDocument/2006/relationships/chart" Target="../charts/chart103.xml"/><Relationship Id="rId108" Type="http://schemas.openxmlformats.org/officeDocument/2006/relationships/chart" Target="../charts/chart108.xml"/><Relationship Id="rId54" Type="http://schemas.openxmlformats.org/officeDocument/2006/relationships/chart" Target="../charts/chart54.xml"/><Relationship Id="rId70" Type="http://schemas.openxmlformats.org/officeDocument/2006/relationships/chart" Target="../charts/chart70.xml"/><Relationship Id="rId75" Type="http://schemas.openxmlformats.org/officeDocument/2006/relationships/chart" Target="../charts/chart75.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23" Type="http://schemas.openxmlformats.org/officeDocument/2006/relationships/chart" Target="../charts/chart23.xml"/><Relationship Id="rId28" Type="http://schemas.openxmlformats.org/officeDocument/2006/relationships/chart" Target="../charts/chart28.xml"/><Relationship Id="rId49" Type="http://schemas.openxmlformats.org/officeDocument/2006/relationships/chart" Target="../charts/chart49.xml"/><Relationship Id="rId114" Type="http://schemas.openxmlformats.org/officeDocument/2006/relationships/chart" Target="../charts/chart114.xml"/><Relationship Id="rId119" Type="http://schemas.openxmlformats.org/officeDocument/2006/relationships/chart" Target="../charts/chart119.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120" Type="http://schemas.openxmlformats.org/officeDocument/2006/relationships/chart" Target="../charts/chart120.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110" Type="http://schemas.openxmlformats.org/officeDocument/2006/relationships/chart" Target="../charts/chart110.xml"/><Relationship Id="rId115" Type="http://schemas.openxmlformats.org/officeDocument/2006/relationships/chart" Target="../charts/chart11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3" Type="http://schemas.openxmlformats.org/officeDocument/2006/relationships/chart" Target="../charts/chart3.xml"/><Relationship Id="rId25" Type="http://schemas.openxmlformats.org/officeDocument/2006/relationships/chart" Target="../charts/chart25.xml"/><Relationship Id="rId46" Type="http://schemas.openxmlformats.org/officeDocument/2006/relationships/chart" Target="../charts/chart46.xml"/><Relationship Id="rId67" Type="http://schemas.openxmlformats.org/officeDocument/2006/relationships/chart" Target="../charts/chart67.xml"/><Relationship Id="rId116" Type="http://schemas.openxmlformats.org/officeDocument/2006/relationships/chart" Target="../charts/chart116.xml"/><Relationship Id="rId20" Type="http://schemas.openxmlformats.org/officeDocument/2006/relationships/chart" Target="../charts/chart20.xml"/><Relationship Id="rId41" Type="http://schemas.openxmlformats.org/officeDocument/2006/relationships/chart" Target="../charts/chart41.xml"/><Relationship Id="rId62" Type="http://schemas.openxmlformats.org/officeDocument/2006/relationships/chart" Target="../charts/chart62.xml"/><Relationship Id="rId83" Type="http://schemas.openxmlformats.org/officeDocument/2006/relationships/chart" Target="../charts/chart83.xml"/><Relationship Id="rId88" Type="http://schemas.openxmlformats.org/officeDocument/2006/relationships/chart" Target="../charts/chart88.xml"/><Relationship Id="rId111" Type="http://schemas.openxmlformats.org/officeDocument/2006/relationships/chart" Target="../charts/chart111.xml"/><Relationship Id="rId15" Type="http://schemas.openxmlformats.org/officeDocument/2006/relationships/chart" Target="../charts/chart15.xml"/><Relationship Id="rId36" Type="http://schemas.openxmlformats.org/officeDocument/2006/relationships/chart" Target="../charts/chart36.xml"/><Relationship Id="rId57" Type="http://schemas.openxmlformats.org/officeDocument/2006/relationships/chart" Target="../charts/chart57.xml"/><Relationship Id="rId106" Type="http://schemas.openxmlformats.org/officeDocument/2006/relationships/chart" Target="../charts/chart106.xml"/></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323850</xdr:rowOff>
    </xdr:from>
    <xdr:to>
      <xdr:col>4</xdr:col>
      <xdr:colOff>0</xdr:colOff>
      <xdr:row>2</xdr:row>
      <xdr:rowOff>0</xdr:rowOff>
    </xdr:to>
    <xdr:graphicFrame macro="">
      <xdr:nvGraphicFramePr>
        <xdr:cNvPr id="2103549" name="Diagramm 1">
          <a:extLst>
            <a:ext uri="{FF2B5EF4-FFF2-40B4-BE49-F238E27FC236}">
              <a16:creationId xmlns:a16="http://schemas.microsoft.com/office/drawing/2014/main" id="{00000000-0008-0000-0400-0000FD18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3</xdr:row>
      <xdr:rowOff>0</xdr:rowOff>
    </xdr:from>
    <xdr:to>
      <xdr:col>4</xdr:col>
      <xdr:colOff>0</xdr:colOff>
      <xdr:row>4</xdr:row>
      <xdr:rowOff>0</xdr:rowOff>
    </xdr:to>
    <xdr:graphicFrame macro="">
      <xdr:nvGraphicFramePr>
        <xdr:cNvPr id="2103550" name="Diagramm 2">
          <a:extLst>
            <a:ext uri="{FF2B5EF4-FFF2-40B4-BE49-F238E27FC236}">
              <a16:creationId xmlns:a16="http://schemas.microsoft.com/office/drawing/2014/main" id="{00000000-0008-0000-0400-0000FE18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4</xdr:row>
      <xdr:rowOff>0</xdr:rowOff>
    </xdr:from>
    <xdr:to>
      <xdr:col>4</xdr:col>
      <xdr:colOff>9525</xdr:colOff>
      <xdr:row>5</xdr:row>
      <xdr:rowOff>9525</xdr:rowOff>
    </xdr:to>
    <xdr:graphicFrame macro="">
      <xdr:nvGraphicFramePr>
        <xdr:cNvPr id="2103551" name="Diagramm 3">
          <a:extLst>
            <a:ext uri="{FF2B5EF4-FFF2-40B4-BE49-F238E27FC236}">
              <a16:creationId xmlns:a16="http://schemas.microsoft.com/office/drawing/2014/main" id="{00000000-0008-0000-0400-0000FF18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5</xdr:row>
      <xdr:rowOff>0</xdr:rowOff>
    </xdr:from>
    <xdr:to>
      <xdr:col>4</xdr:col>
      <xdr:colOff>9525</xdr:colOff>
      <xdr:row>6</xdr:row>
      <xdr:rowOff>9525</xdr:rowOff>
    </xdr:to>
    <xdr:graphicFrame macro="">
      <xdr:nvGraphicFramePr>
        <xdr:cNvPr id="2103552" name="Diagramm 4">
          <a:extLst>
            <a:ext uri="{FF2B5EF4-FFF2-40B4-BE49-F238E27FC236}">
              <a16:creationId xmlns:a16="http://schemas.microsoft.com/office/drawing/2014/main" id="{00000000-0008-0000-0400-000000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6</xdr:row>
      <xdr:rowOff>0</xdr:rowOff>
    </xdr:from>
    <xdr:to>
      <xdr:col>4</xdr:col>
      <xdr:colOff>9525</xdr:colOff>
      <xdr:row>7</xdr:row>
      <xdr:rowOff>9525</xdr:rowOff>
    </xdr:to>
    <xdr:graphicFrame macro="">
      <xdr:nvGraphicFramePr>
        <xdr:cNvPr id="2103553" name="Diagramm 5">
          <a:extLst>
            <a:ext uri="{FF2B5EF4-FFF2-40B4-BE49-F238E27FC236}">
              <a16:creationId xmlns:a16="http://schemas.microsoft.com/office/drawing/2014/main" id="{00000000-0008-0000-0400-000001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7</xdr:row>
      <xdr:rowOff>0</xdr:rowOff>
    </xdr:from>
    <xdr:to>
      <xdr:col>4</xdr:col>
      <xdr:colOff>9525</xdr:colOff>
      <xdr:row>8</xdr:row>
      <xdr:rowOff>9525</xdr:rowOff>
    </xdr:to>
    <xdr:graphicFrame macro="">
      <xdr:nvGraphicFramePr>
        <xdr:cNvPr id="2103554" name="Diagramm 6">
          <a:extLst>
            <a:ext uri="{FF2B5EF4-FFF2-40B4-BE49-F238E27FC236}">
              <a16:creationId xmlns:a16="http://schemas.microsoft.com/office/drawing/2014/main" id="{00000000-0008-0000-0400-000002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10</xdr:row>
      <xdr:rowOff>0</xdr:rowOff>
    </xdr:from>
    <xdr:to>
      <xdr:col>4</xdr:col>
      <xdr:colOff>9525</xdr:colOff>
      <xdr:row>11</xdr:row>
      <xdr:rowOff>0</xdr:rowOff>
    </xdr:to>
    <xdr:graphicFrame macro="">
      <xdr:nvGraphicFramePr>
        <xdr:cNvPr id="2103555" name="Diagramm 7">
          <a:extLst>
            <a:ext uri="{FF2B5EF4-FFF2-40B4-BE49-F238E27FC236}">
              <a16:creationId xmlns:a16="http://schemas.microsoft.com/office/drawing/2014/main" id="{00000000-0008-0000-0400-000003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1152525</xdr:colOff>
      <xdr:row>11</xdr:row>
      <xdr:rowOff>0</xdr:rowOff>
    </xdr:from>
    <xdr:to>
      <xdr:col>4</xdr:col>
      <xdr:colOff>0</xdr:colOff>
      <xdr:row>12</xdr:row>
      <xdr:rowOff>9525</xdr:rowOff>
    </xdr:to>
    <xdr:graphicFrame macro="">
      <xdr:nvGraphicFramePr>
        <xdr:cNvPr id="2103556" name="Diagramm 8">
          <a:extLst>
            <a:ext uri="{FF2B5EF4-FFF2-40B4-BE49-F238E27FC236}">
              <a16:creationId xmlns:a16="http://schemas.microsoft.com/office/drawing/2014/main" id="{00000000-0008-0000-0400-000004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12</xdr:row>
      <xdr:rowOff>0</xdr:rowOff>
    </xdr:from>
    <xdr:to>
      <xdr:col>4</xdr:col>
      <xdr:colOff>9525</xdr:colOff>
      <xdr:row>13</xdr:row>
      <xdr:rowOff>9525</xdr:rowOff>
    </xdr:to>
    <xdr:graphicFrame macro="">
      <xdr:nvGraphicFramePr>
        <xdr:cNvPr id="2103557" name="Diagramm 9">
          <a:extLst>
            <a:ext uri="{FF2B5EF4-FFF2-40B4-BE49-F238E27FC236}">
              <a16:creationId xmlns:a16="http://schemas.microsoft.com/office/drawing/2014/main" id="{00000000-0008-0000-0400-000005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13</xdr:row>
      <xdr:rowOff>0</xdr:rowOff>
    </xdr:from>
    <xdr:to>
      <xdr:col>4</xdr:col>
      <xdr:colOff>9525</xdr:colOff>
      <xdr:row>14</xdr:row>
      <xdr:rowOff>9525</xdr:rowOff>
    </xdr:to>
    <xdr:graphicFrame macro="">
      <xdr:nvGraphicFramePr>
        <xdr:cNvPr id="2103558" name="Diagramm 10">
          <a:extLst>
            <a:ext uri="{FF2B5EF4-FFF2-40B4-BE49-F238E27FC236}">
              <a16:creationId xmlns:a16="http://schemas.microsoft.com/office/drawing/2014/main" id="{00000000-0008-0000-0400-000006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0</xdr:colOff>
      <xdr:row>14</xdr:row>
      <xdr:rowOff>0</xdr:rowOff>
    </xdr:from>
    <xdr:to>
      <xdr:col>4</xdr:col>
      <xdr:colOff>9525</xdr:colOff>
      <xdr:row>15</xdr:row>
      <xdr:rowOff>9525</xdr:rowOff>
    </xdr:to>
    <xdr:graphicFrame macro="">
      <xdr:nvGraphicFramePr>
        <xdr:cNvPr id="2103559" name="Diagramm 11">
          <a:extLst>
            <a:ext uri="{FF2B5EF4-FFF2-40B4-BE49-F238E27FC236}">
              <a16:creationId xmlns:a16="http://schemas.microsoft.com/office/drawing/2014/main" id="{00000000-0008-0000-0400-000007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15</xdr:row>
      <xdr:rowOff>0</xdr:rowOff>
    </xdr:from>
    <xdr:to>
      <xdr:col>4</xdr:col>
      <xdr:colOff>9525</xdr:colOff>
      <xdr:row>16</xdr:row>
      <xdr:rowOff>0</xdr:rowOff>
    </xdr:to>
    <xdr:graphicFrame macro="">
      <xdr:nvGraphicFramePr>
        <xdr:cNvPr id="2103560" name="Diagramm 12">
          <a:extLst>
            <a:ext uri="{FF2B5EF4-FFF2-40B4-BE49-F238E27FC236}">
              <a16:creationId xmlns:a16="http://schemas.microsoft.com/office/drawing/2014/main" id="{00000000-0008-0000-0400-000008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16</xdr:row>
      <xdr:rowOff>0</xdr:rowOff>
    </xdr:from>
    <xdr:to>
      <xdr:col>4</xdr:col>
      <xdr:colOff>9525</xdr:colOff>
      <xdr:row>17</xdr:row>
      <xdr:rowOff>0</xdr:rowOff>
    </xdr:to>
    <xdr:graphicFrame macro="">
      <xdr:nvGraphicFramePr>
        <xdr:cNvPr id="2103561" name="Diagramm 13">
          <a:extLst>
            <a:ext uri="{FF2B5EF4-FFF2-40B4-BE49-F238E27FC236}">
              <a16:creationId xmlns:a16="http://schemas.microsoft.com/office/drawing/2014/main" id="{00000000-0008-0000-0400-000009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0</xdr:colOff>
      <xdr:row>17</xdr:row>
      <xdr:rowOff>0</xdr:rowOff>
    </xdr:from>
    <xdr:to>
      <xdr:col>4</xdr:col>
      <xdr:colOff>9525</xdr:colOff>
      <xdr:row>18</xdr:row>
      <xdr:rowOff>0</xdr:rowOff>
    </xdr:to>
    <xdr:graphicFrame macro="">
      <xdr:nvGraphicFramePr>
        <xdr:cNvPr id="2103562" name="Diagramm 14">
          <a:extLst>
            <a:ext uri="{FF2B5EF4-FFF2-40B4-BE49-F238E27FC236}">
              <a16:creationId xmlns:a16="http://schemas.microsoft.com/office/drawing/2014/main" id="{00000000-0008-0000-0400-00000A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18</xdr:row>
      <xdr:rowOff>0</xdr:rowOff>
    </xdr:from>
    <xdr:to>
      <xdr:col>4</xdr:col>
      <xdr:colOff>9525</xdr:colOff>
      <xdr:row>19</xdr:row>
      <xdr:rowOff>0</xdr:rowOff>
    </xdr:to>
    <xdr:graphicFrame macro="">
      <xdr:nvGraphicFramePr>
        <xdr:cNvPr id="2103563" name="Diagramm 15">
          <a:extLst>
            <a:ext uri="{FF2B5EF4-FFF2-40B4-BE49-F238E27FC236}">
              <a16:creationId xmlns:a16="http://schemas.microsoft.com/office/drawing/2014/main" id="{00000000-0008-0000-0400-00000B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0</xdr:colOff>
      <xdr:row>19</xdr:row>
      <xdr:rowOff>0</xdr:rowOff>
    </xdr:from>
    <xdr:to>
      <xdr:col>4</xdr:col>
      <xdr:colOff>9525</xdr:colOff>
      <xdr:row>20</xdr:row>
      <xdr:rowOff>0</xdr:rowOff>
    </xdr:to>
    <xdr:graphicFrame macro="">
      <xdr:nvGraphicFramePr>
        <xdr:cNvPr id="2103564" name="Diagramm 16">
          <a:extLst>
            <a:ext uri="{FF2B5EF4-FFF2-40B4-BE49-F238E27FC236}">
              <a16:creationId xmlns:a16="http://schemas.microsoft.com/office/drawing/2014/main" id="{00000000-0008-0000-0400-00000C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0</xdr:colOff>
      <xdr:row>20</xdr:row>
      <xdr:rowOff>0</xdr:rowOff>
    </xdr:from>
    <xdr:to>
      <xdr:col>4</xdr:col>
      <xdr:colOff>9525</xdr:colOff>
      <xdr:row>21</xdr:row>
      <xdr:rowOff>0</xdr:rowOff>
    </xdr:to>
    <xdr:graphicFrame macro="">
      <xdr:nvGraphicFramePr>
        <xdr:cNvPr id="2103565" name="Diagramm 17">
          <a:extLst>
            <a:ext uri="{FF2B5EF4-FFF2-40B4-BE49-F238E27FC236}">
              <a16:creationId xmlns:a16="http://schemas.microsoft.com/office/drawing/2014/main" id="{00000000-0008-0000-0400-00000D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xdr:col>
      <xdr:colOff>0</xdr:colOff>
      <xdr:row>21</xdr:row>
      <xdr:rowOff>0</xdr:rowOff>
    </xdr:from>
    <xdr:to>
      <xdr:col>4</xdr:col>
      <xdr:colOff>9525</xdr:colOff>
      <xdr:row>22</xdr:row>
      <xdr:rowOff>0</xdr:rowOff>
    </xdr:to>
    <xdr:graphicFrame macro="">
      <xdr:nvGraphicFramePr>
        <xdr:cNvPr id="2103566" name="Diagramm 18">
          <a:extLst>
            <a:ext uri="{FF2B5EF4-FFF2-40B4-BE49-F238E27FC236}">
              <a16:creationId xmlns:a16="http://schemas.microsoft.com/office/drawing/2014/main" id="{00000000-0008-0000-0400-00000E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0</xdr:colOff>
      <xdr:row>22</xdr:row>
      <xdr:rowOff>0</xdr:rowOff>
    </xdr:from>
    <xdr:to>
      <xdr:col>4</xdr:col>
      <xdr:colOff>9525</xdr:colOff>
      <xdr:row>23</xdr:row>
      <xdr:rowOff>0</xdr:rowOff>
    </xdr:to>
    <xdr:graphicFrame macro="">
      <xdr:nvGraphicFramePr>
        <xdr:cNvPr id="2103567" name="Diagramm 19">
          <a:extLst>
            <a:ext uri="{FF2B5EF4-FFF2-40B4-BE49-F238E27FC236}">
              <a16:creationId xmlns:a16="http://schemas.microsoft.com/office/drawing/2014/main" id="{00000000-0008-0000-0400-00000F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xdr:col>
      <xdr:colOff>0</xdr:colOff>
      <xdr:row>23</xdr:row>
      <xdr:rowOff>0</xdr:rowOff>
    </xdr:from>
    <xdr:to>
      <xdr:col>4</xdr:col>
      <xdr:colOff>9525</xdr:colOff>
      <xdr:row>24</xdr:row>
      <xdr:rowOff>0</xdr:rowOff>
    </xdr:to>
    <xdr:graphicFrame macro="">
      <xdr:nvGraphicFramePr>
        <xdr:cNvPr id="2103568" name="Diagramm 20">
          <a:extLst>
            <a:ext uri="{FF2B5EF4-FFF2-40B4-BE49-F238E27FC236}">
              <a16:creationId xmlns:a16="http://schemas.microsoft.com/office/drawing/2014/main" id="{00000000-0008-0000-0400-000010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3</xdr:col>
      <xdr:colOff>0</xdr:colOff>
      <xdr:row>24</xdr:row>
      <xdr:rowOff>0</xdr:rowOff>
    </xdr:from>
    <xdr:to>
      <xdr:col>4</xdr:col>
      <xdr:colOff>9525</xdr:colOff>
      <xdr:row>25</xdr:row>
      <xdr:rowOff>0</xdr:rowOff>
    </xdr:to>
    <xdr:graphicFrame macro="">
      <xdr:nvGraphicFramePr>
        <xdr:cNvPr id="2103569" name="Diagramm 21">
          <a:extLst>
            <a:ext uri="{FF2B5EF4-FFF2-40B4-BE49-F238E27FC236}">
              <a16:creationId xmlns:a16="http://schemas.microsoft.com/office/drawing/2014/main" id="{00000000-0008-0000-0400-000011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xdr:col>
      <xdr:colOff>0</xdr:colOff>
      <xdr:row>25</xdr:row>
      <xdr:rowOff>0</xdr:rowOff>
    </xdr:from>
    <xdr:to>
      <xdr:col>4</xdr:col>
      <xdr:colOff>9525</xdr:colOff>
      <xdr:row>26</xdr:row>
      <xdr:rowOff>0</xdr:rowOff>
    </xdr:to>
    <xdr:graphicFrame macro="">
      <xdr:nvGraphicFramePr>
        <xdr:cNvPr id="2103570" name="Diagramm 22">
          <a:extLst>
            <a:ext uri="{FF2B5EF4-FFF2-40B4-BE49-F238E27FC236}">
              <a16:creationId xmlns:a16="http://schemas.microsoft.com/office/drawing/2014/main" id="{00000000-0008-0000-0400-000012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xdr:col>
      <xdr:colOff>0</xdr:colOff>
      <xdr:row>26</xdr:row>
      <xdr:rowOff>0</xdr:rowOff>
    </xdr:from>
    <xdr:to>
      <xdr:col>4</xdr:col>
      <xdr:colOff>9525</xdr:colOff>
      <xdr:row>27</xdr:row>
      <xdr:rowOff>0</xdr:rowOff>
    </xdr:to>
    <xdr:graphicFrame macro="">
      <xdr:nvGraphicFramePr>
        <xdr:cNvPr id="2103571" name="Diagramm 23">
          <a:extLst>
            <a:ext uri="{FF2B5EF4-FFF2-40B4-BE49-F238E27FC236}">
              <a16:creationId xmlns:a16="http://schemas.microsoft.com/office/drawing/2014/main" id="{00000000-0008-0000-0400-000013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3</xdr:col>
      <xdr:colOff>0</xdr:colOff>
      <xdr:row>27</xdr:row>
      <xdr:rowOff>0</xdr:rowOff>
    </xdr:from>
    <xdr:to>
      <xdr:col>4</xdr:col>
      <xdr:colOff>9525</xdr:colOff>
      <xdr:row>28</xdr:row>
      <xdr:rowOff>0</xdr:rowOff>
    </xdr:to>
    <xdr:graphicFrame macro="">
      <xdr:nvGraphicFramePr>
        <xdr:cNvPr id="2103572" name="Diagramm 24">
          <a:extLst>
            <a:ext uri="{FF2B5EF4-FFF2-40B4-BE49-F238E27FC236}">
              <a16:creationId xmlns:a16="http://schemas.microsoft.com/office/drawing/2014/main" id="{00000000-0008-0000-0400-000014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0</xdr:colOff>
      <xdr:row>28</xdr:row>
      <xdr:rowOff>0</xdr:rowOff>
    </xdr:from>
    <xdr:to>
      <xdr:col>4</xdr:col>
      <xdr:colOff>9525</xdr:colOff>
      <xdr:row>29</xdr:row>
      <xdr:rowOff>0</xdr:rowOff>
    </xdr:to>
    <xdr:graphicFrame macro="">
      <xdr:nvGraphicFramePr>
        <xdr:cNvPr id="2103573" name="Diagramm 25">
          <a:extLst>
            <a:ext uri="{FF2B5EF4-FFF2-40B4-BE49-F238E27FC236}">
              <a16:creationId xmlns:a16="http://schemas.microsoft.com/office/drawing/2014/main" id="{00000000-0008-0000-0400-000015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3</xdr:col>
      <xdr:colOff>0</xdr:colOff>
      <xdr:row>29</xdr:row>
      <xdr:rowOff>0</xdr:rowOff>
    </xdr:from>
    <xdr:to>
      <xdr:col>4</xdr:col>
      <xdr:colOff>9525</xdr:colOff>
      <xdr:row>30</xdr:row>
      <xdr:rowOff>0</xdr:rowOff>
    </xdr:to>
    <xdr:graphicFrame macro="">
      <xdr:nvGraphicFramePr>
        <xdr:cNvPr id="2103574" name="Diagramm 26">
          <a:extLst>
            <a:ext uri="{FF2B5EF4-FFF2-40B4-BE49-F238E27FC236}">
              <a16:creationId xmlns:a16="http://schemas.microsoft.com/office/drawing/2014/main" id="{00000000-0008-0000-0400-000016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xdr:col>
      <xdr:colOff>0</xdr:colOff>
      <xdr:row>30</xdr:row>
      <xdr:rowOff>0</xdr:rowOff>
    </xdr:from>
    <xdr:to>
      <xdr:col>4</xdr:col>
      <xdr:colOff>9525</xdr:colOff>
      <xdr:row>31</xdr:row>
      <xdr:rowOff>0</xdr:rowOff>
    </xdr:to>
    <xdr:graphicFrame macro="">
      <xdr:nvGraphicFramePr>
        <xdr:cNvPr id="2103575" name="Diagramm 27">
          <a:extLst>
            <a:ext uri="{FF2B5EF4-FFF2-40B4-BE49-F238E27FC236}">
              <a16:creationId xmlns:a16="http://schemas.microsoft.com/office/drawing/2014/main" id="{00000000-0008-0000-0400-000017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3</xdr:col>
      <xdr:colOff>0</xdr:colOff>
      <xdr:row>31</xdr:row>
      <xdr:rowOff>0</xdr:rowOff>
    </xdr:from>
    <xdr:to>
      <xdr:col>4</xdr:col>
      <xdr:colOff>9525</xdr:colOff>
      <xdr:row>32</xdr:row>
      <xdr:rowOff>0</xdr:rowOff>
    </xdr:to>
    <xdr:graphicFrame macro="">
      <xdr:nvGraphicFramePr>
        <xdr:cNvPr id="2103576" name="Diagramm 28">
          <a:extLst>
            <a:ext uri="{FF2B5EF4-FFF2-40B4-BE49-F238E27FC236}">
              <a16:creationId xmlns:a16="http://schemas.microsoft.com/office/drawing/2014/main" id="{00000000-0008-0000-0400-000018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3</xdr:col>
      <xdr:colOff>0</xdr:colOff>
      <xdr:row>32</xdr:row>
      <xdr:rowOff>0</xdr:rowOff>
    </xdr:from>
    <xdr:to>
      <xdr:col>4</xdr:col>
      <xdr:colOff>9525</xdr:colOff>
      <xdr:row>33</xdr:row>
      <xdr:rowOff>0</xdr:rowOff>
    </xdr:to>
    <xdr:graphicFrame macro="">
      <xdr:nvGraphicFramePr>
        <xdr:cNvPr id="2103577" name="Diagramm 29">
          <a:extLst>
            <a:ext uri="{FF2B5EF4-FFF2-40B4-BE49-F238E27FC236}">
              <a16:creationId xmlns:a16="http://schemas.microsoft.com/office/drawing/2014/main" id="{00000000-0008-0000-0400-000019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xdr:col>
      <xdr:colOff>0</xdr:colOff>
      <xdr:row>33</xdr:row>
      <xdr:rowOff>0</xdr:rowOff>
    </xdr:from>
    <xdr:to>
      <xdr:col>4</xdr:col>
      <xdr:colOff>9525</xdr:colOff>
      <xdr:row>34</xdr:row>
      <xdr:rowOff>0</xdr:rowOff>
    </xdr:to>
    <xdr:graphicFrame macro="">
      <xdr:nvGraphicFramePr>
        <xdr:cNvPr id="2103578" name="Diagramm 30">
          <a:extLst>
            <a:ext uri="{FF2B5EF4-FFF2-40B4-BE49-F238E27FC236}">
              <a16:creationId xmlns:a16="http://schemas.microsoft.com/office/drawing/2014/main" id="{00000000-0008-0000-0400-00001A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3</xdr:col>
      <xdr:colOff>0</xdr:colOff>
      <xdr:row>34</xdr:row>
      <xdr:rowOff>0</xdr:rowOff>
    </xdr:from>
    <xdr:to>
      <xdr:col>4</xdr:col>
      <xdr:colOff>9525</xdr:colOff>
      <xdr:row>35</xdr:row>
      <xdr:rowOff>0</xdr:rowOff>
    </xdr:to>
    <xdr:graphicFrame macro="">
      <xdr:nvGraphicFramePr>
        <xdr:cNvPr id="2103579" name="Diagramm 31">
          <a:extLst>
            <a:ext uri="{FF2B5EF4-FFF2-40B4-BE49-F238E27FC236}">
              <a16:creationId xmlns:a16="http://schemas.microsoft.com/office/drawing/2014/main" id="{00000000-0008-0000-0400-00001B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3</xdr:col>
      <xdr:colOff>0</xdr:colOff>
      <xdr:row>35</xdr:row>
      <xdr:rowOff>0</xdr:rowOff>
    </xdr:from>
    <xdr:to>
      <xdr:col>4</xdr:col>
      <xdr:colOff>9525</xdr:colOff>
      <xdr:row>36</xdr:row>
      <xdr:rowOff>0</xdr:rowOff>
    </xdr:to>
    <xdr:graphicFrame macro="">
      <xdr:nvGraphicFramePr>
        <xdr:cNvPr id="2103580" name="Diagramm 32">
          <a:extLst>
            <a:ext uri="{FF2B5EF4-FFF2-40B4-BE49-F238E27FC236}">
              <a16:creationId xmlns:a16="http://schemas.microsoft.com/office/drawing/2014/main" id="{00000000-0008-0000-0400-00001C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3</xdr:col>
      <xdr:colOff>0</xdr:colOff>
      <xdr:row>36</xdr:row>
      <xdr:rowOff>0</xdr:rowOff>
    </xdr:from>
    <xdr:to>
      <xdr:col>4</xdr:col>
      <xdr:colOff>9525</xdr:colOff>
      <xdr:row>37</xdr:row>
      <xdr:rowOff>0</xdr:rowOff>
    </xdr:to>
    <xdr:graphicFrame macro="">
      <xdr:nvGraphicFramePr>
        <xdr:cNvPr id="2103581" name="Diagramm 33">
          <a:extLst>
            <a:ext uri="{FF2B5EF4-FFF2-40B4-BE49-F238E27FC236}">
              <a16:creationId xmlns:a16="http://schemas.microsoft.com/office/drawing/2014/main" id="{00000000-0008-0000-0400-00001D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3</xdr:col>
      <xdr:colOff>0</xdr:colOff>
      <xdr:row>37</xdr:row>
      <xdr:rowOff>0</xdr:rowOff>
    </xdr:from>
    <xdr:to>
      <xdr:col>4</xdr:col>
      <xdr:colOff>9525</xdr:colOff>
      <xdr:row>38</xdr:row>
      <xdr:rowOff>0</xdr:rowOff>
    </xdr:to>
    <xdr:graphicFrame macro="">
      <xdr:nvGraphicFramePr>
        <xdr:cNvPr id="2103582" name="Diagramm 34">
          <a:extLst>
            <a:ext uri="{FF2B5EF4-FFF2-40B4-BE49-F238E27FC236}">
              <a16:creationId xmlns:a16="http://schemas.microsoft.com/office/drawing/2014/main" id="{00000000-0008-0000-0400-00001E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3</xdr:col>
      <xdr:colOff>0</xdr:colOff>
      <xdr:row>38</xdr:row>
      <xdr:rowOff>0</xdr:rowOff>
    </xdr:from>
    <xdr:to>
      <xdr:col>4</xdr:col>
      <xdr:colOff>9525</xdr:colOff>
      <xdr:row>39</xdr:row>
      <xdr:rowOff>0</xdr:rowOff>
    </xdr:to>
    <xdr:graphicFrame macro="">
      <xdr:nvGraphicFramePr>
        <xdr:cNvPr id="2103583" name="Diagramm 35">
          <a:extLst>
            <a:ext uri="{FF2B5EF4-FFF2-40B4-BE49-F238E27FC236}">
              <a16:creationId xmlns:a16="http://schemas.microsoft.com/office/drawing/2014/main" id="{00000000-0008-0000-0400-00001F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3</xdr:col>
      <xdr:colOff>0</xdr:colOff>
      <xdr:row>39</xdr:row>
      <xdr:rowOff>0</xdr:rowOff>
    </xdr:from>
    <xdr:to>
      <xdr:col>4</xdr:col>
      <xdr:colOff>9525</xdr:colOff>
      <xdr:row>40</xdr:row>
      <xdr:rowOff>0</xdr:rowOff>
    </xdr:to>
    <xdr:graphicFrame macro="">
      <xdr:nvGraphicFramePr>
        <xdr:cNvPr id="2103584" name="Diagramm 36">
          <a:extLst>
            <a:ext uri="{FF2B5EF4-FFF2-40B4-BE49-F238E27FC236}">
              <a16:creationId xmlns:a16="http://schemas.microsoft.com/office/drawing/2014/main" id="{00000000-0008-0000-0400-000020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3</xdr:col>
      <xdr:colOff>0</xdr:colOff>
      <xdr:row>40</xdr:row>
      <xdr:rowOff>0</xdr:rowOff>
    </xdr:from>
    <xdr:to>
      <xdr:col>4</xdr:col>
      <xdr:colOff>9525</xdr:colOff>
      <xdr:row>41</xdr:row>
      <xdr:rowOff>0</xdr:rowOff>
    </xdr:to>
    <xdr:graphicFrame macro="">
      <xdr:nvGraphicFramePr>
        <xdr:cNvPr id="2103585" name="Diagramm 37">
          <a:extLst>
            <a:ext uri="{FF2B5EF4-FFF2-40B4-BE49-F238E27FC236}">
              <a16:creationId xmlns:a16="http://schemas.microsoft.com/office/drawing/2014/main" id="{00000000-0008-0000-0400-000021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3</xdr:col>
      <xdr:colOff>0</xdr:colOff>
      <xdr:row>8</xdr:row>
      <xdr:rowOff>0</xdr:rowOff>
    </xdr:from>
    <xdr:to>
      <xdr:col>4</xdr:col>
      <xdr:colOff>9525</xdr:colOff>
      <xdr:row>9</xdr:row>
      <xdr:rowOff>9525</xdr:rowOff>
    </xdr:to>
    <xdr:graphicFrame macro="">
      <xdr:nvGraphicFramePr>
        <xdr:cNvPr id="2103586" name="Diagramm 38">
          <a:extLst>
            <a:ext uri="{FF2B5EF4-FFF2-40B4-BE49-F238E27FC236}">
              <a16:creationId xmlns:a16="http://schemas.microsoft.com/office/drawing/2014/main" id="{00000000-0008-0000-0400-000022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3</xdr:col>
      <xdr:colOff>0</xdr:colOff>
      <xdr:row>41</xdr:row>
      <xdr:rowOff>0</xdr:rowOff>
    </xdr:from>
    <xdr:to>
      <xdr:col>4</xdr:col>
      <xdr:colOff>9525</xdr:colOff>
      <xdr:row>42</xdr:row>
      <xdr:rowOff>0</xdr:rowOff>
    </xdr:to>
    <xdr:graphicFrame macro="">
      <xdr:nvGraphicFramePr>
        <xdr:cNvPr id="2103587" name="Diagramm 39">
          <a:extLst>
            <a:ext uri="{FF2B5EF4-FFF2-40B4-BE49-F238E27FC236}">
              <a16:creationId xmlns:a16="http://schemas.microsoft.com/office/drawing/2014/main" id="{00000000-0008-0000-0400-000023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3</xdr:col>
      <xdr:colOff>0</xdr:colOff>
      <xdr:row>42</xdr:row>
      <xdr:rowOff>0</xdr:rowOff>
    </xdr:from>
    <xdr:to>
      <xdr:col>4</xdr:col>
      <xdr:colOff>9525</xdr:colOff>
      <xdr:row>43</xdr:row>
      <xdr:rowOff>0</xdr:rowOff>
    </xdr:to>
    <xdr:graphicFrame macro="">
      <xdr:nvGraphicFramePr>
        <xdr:cNvPr id="2103588" name="Diagramm 40">
          <a:extLst>
            <a:ext uri="{FF2B5EF4-FFF2-40B4-BE49-F238E27FC236}">
              <a16:creationId xmlns:a16="http://schemas.microsoft.com/office/drawing/2014/main" id="{00000000-0008-0000-0400-000024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3</xdr:col>
      <xdr:colOff>0</xdr:colOff>
      <xdr:row>43</xdr:row>
      <xdr:rowOff>0</xdr:rowOff>
    </xdr:from>
    <xdr:to>
      <xdr:col>4</xdr:col>
      <xdr:colOff>9525</xdr:colOff>
      <xdr:row>44</xdr:row>
      <xdr:rowOff>0</xdr:rowOff>
    </xdr:to>
    <xdr:graphicFrame macro="">
      <xdr:nvGraphicFramePr>
        <xdr:cNvPr id="2103589" name="Diagramm 41">
          <a:extLst>
            <a:ext uri="{FF2B5EF4-FFF2-40B4-BE49-F238E27FC236}">
              <a16:creationId xmlns:a16="http://schemas.microsoft.com/office/drawing/2014/main" id="{00000000-0008-0000-0400-000025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3</xdr:col>
      <xdr:colOff>0</xdr:colOff>
      <xdr:row>44</xdr:row>
      <xdr:rowOff>0</xdr:rowOff>
    </xdr:from>
    <xdr:to>
      <xdr:col>4</xdr:col>
      <xdr:colOff>9525</xdr:colOff>
      <xdr:row>45</xdr:row>
      <xdr:rowOff>0</xdr:rowOff>
    </xdr:to>
    <xdr:graphicFrame macro="">
      <xdr:nvGraphicFramePr>
        <xdr:cNvPr id="2103590" name="Diagramm 42">
          <a:extLst>
            <a:ext uri="{FF2B5EF4-FFF2-40B4-BE49-F238E27FC236}">
              <a16:creationId xmlns:a16="http://schemas.microsoft.com/office/drawing/2014/main" id="{00000000-0008-0000-0400-000026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3</xdr:col>
      <xdr:colOff>0</xdr:colOff>
      <xdr:row>45</xdr:row>
      <xdr:rowOff>0</xdr:rowOff>
    </xdr:from>
    <xdr:to>
      <xdr:col>4</xdr:col>
      <xdr:colOff>9525</xdr:colOff>
      <xdr:row>46</xdr:row>
      <xdr:rowOff>0</xdr:rowOff>
    </xdr:to>
    <xdr:graphicFrame macro="">
      <xdr:nvGraphicFramePr>
        <xdr:cNvPr id="2103591" name="Diagramm 43">
          <a:extLst>
            <a:ext uri="{FF2B5EF4-FFF2-40B4-BE49-F238E27FC236}">
              <a16:creationId xmlns:a16="http://schemas.microsoft.com/office/drawing/2014/main" id="{00000000-0008-0000-0400-000027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3</xdr:col>
      <xdr:colOff>0</xdr:colOff>
      <xdr:row>9</xdr:row>
      <xdr:rowOff>0</xdr:rowOff>
    </xdr:from>
    <xdr:to>
      <xdr:col>4</xdr:col>
      <xdr:colOff>19050</xdr:colOff>
      <xdr:row>10</xdr:row>
      <xdr:rowOff>28575</xdr:rowOff>
    </xdr:to>
    <xdr:graphicFrame macro="">
      <xdr:nvGraphicFramePr>
        <xdr:cNvPr id="2103592" name="Diagramm 44">
          <a:extLst>
            <a:ext uri="{FF2B5EF4-FFF2-40B4-BE49-F238E27FC236}">
              <a16:creationId xmlns:a16="http://schemas.microsoft.com/office/drawing/2014/main" id="{00000000-0008-0000-0400-000028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3</xdr:col>
      <xdr:colOff>0</xdr:colOff>
      <xdr:row>2</xdr:row>
      <xdr:rowOff>0</xdr:rowOff>
    </xdr:from>
    <xdr:to>
      <xdr:col>4</xdr:col>
      <xdr:colOff>9525</xdr:colOff>
      <xdr:row>3</xdr:row>
      <xdr:rowOff>9525</xdr:rowOff>
    </xdr:to>
    <xdr:graphicFrame macro="">
      <xdr:nvGraphicFramePr>
        <xdr:cNvPr id="2103593" name="Diagramm 45">
          <a:extLst>
            <a:ext uri="{FF2B5EF4-FFF2-40B4-BE49-F238E27FC236}">
              <a16:creationId xmlns:a16="http://schemas.microsoft.com/office/drawing/2014/main" id="{00000000-0008-0000-0400-000029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3</xdr:col>
      <xdr:colOff>0</xdr:colOff>
      <xdr:row>46</xdr:row>
      <xdr:rowOff>0</xdr:rowOff>
    </xdr:from>
    <xdr:to>
      <xdr:col>4</xdr:col>
      <xdr:colOff>9525</xdr:colOff>
      <xdr:row>47</xdr:row>
      <xdr:rowOff>0</xdr:rowOff>
    </xdr:to>
    <xdr:graphicFrame macro="">
      <xdr:nvGraphicFramePr>
        <xdr:cNvPr id="2103594" name="Diagramm 46">
          <a:extLst>
            <a:ext uri="{FF2B5EF4-FFF2-40B4-BE49-F238E27FC236}">
              <a16:creationId xmlns:a16="http://schemas.microsoft.com/office/drawing/2014/main" id="{00000000-0008-0000-0400-00002A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3</xdr:col>
      <xdr:colOff>0</xdr:colOff>
      <xdr:row>47</xdr:row>
      <xdr:rowOff>0</xdr:rowOff>
    </xdr:from>
    <xdr:to>
      <xdr:col>4</xdr:col>
      <xdr:colOff>9525</xdr:colOff>
      <xdr:row>48</xdr:row>
      <xdr:rowOff>0</xdr:rowOff>
    </xdr:to>
    <xdr:graphicFrame macro="">
      <xdr:nvGraphicFramePr>
        <xdr:cNvPr id="2103595" name="Diagramm 47">
          <a:extLst>
            <a:ext uri="{FF2B5EF4-FFF2-40B4-BE49-F238E27FC236}">
              <a16:creationId xmlns:a16="http://schemas.microsoft.com/office/drawing/2014/main" id="{00000000-0008-0000-0400-00002B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3</xdr:col>
      <xdr:colOff>0</xdr:colOff>
      <xdr:row>48</xdr:row>
      <xdr:rowOff>0</xdr:rowOff>
    </xdr:from>
    <xdr:to>
      <xdr:col>4</xdr:col>
      <xdr:colOff>9525</xdr:colOff>
      <xdr:row>49</xdr:row>
      <xdr:rowOff>0</xdr:rowOff>
    </xdr:to>
    <xdr:graphicFrame macro="">
      <xdr:nvGraphicFramePr>
        <xdr:cNvPr id="2103596" name="Diagramm 48">
          <a:extLst>
            <a:ext uri="{FF2B5EF4-FFF2-40B4-BE49-F238E27FC236}">
              <a16:creationId xmlns:a16="http://schemas.microsoft.com/office/drawing/2014/main" id="{00000000-0008-0000-0400-00002C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3</xdr:col>
      <xdr:colOff>0</xdr:colOff>
      <xdr:row>49</xdr:row>
      <xdr:rowOff>0</xdr:rowOff>
    </xdr:from>
    <xdr:to>
      <xdr:col>4</xdr:col>
      <xdr:colOff>9525</xdr:colOff>
      <xdr:row>50</xdr:row>
      <xdr:rowOff>0</xdr:rowOff>
    </xdr:to>
    <xdr:graphicFrame macro="">
      <xdr:nvGraphicFramePr>
        <xdr:cNvPr id="2103597" name="Diagramm 49">
          <a:extLst>
            <a:ext uri="{FF2B5EF4-FFF2-40B4-BE49-F238E27FC236}">
              <a16:creationId xmlns:a16="http://schemas.microsoft.com/office/drawing/2014/main" id="{00000000-0008-0000-0400-00002D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3</xdr:col>
      <xdr:colOff>0</xdr:colOff>
      <xdr:row>50</xdr:row>
      <xdr:rowOff>0</xdr:rowOff>
    </xdr:from>
    <xdr:to>
      <xdr:col>4</xdr:col>
      <xdr:colOff>9525</xdr:colOff>
      <xdr:row>51</xdr:row>
      <xdr:rowOff>0</xdr:rowOff>
    </xdr:to>
    <xdr:graphicFrame macro="">
      <xdr:nvGraphicFramePr>
        <xdr:cNvPr id="2103598" name="Diagramm 50">
          <a:extLst>
            <a:ext uri="{FF2B5EF4-FFF2-40B4-BE49-F238E27FC236}">
              <a16:creationId xmlns:a16="http://schemas.microsoft.com/office/drawing/2014/main" id="{00000000-0008-0000-0400-00002E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2</xdr:col>
      <xdr:colOff>0</xdr:colOff>
      <xdr:row>0</xdr:row>
      <xdr:rowOff>323850</xdr:rowOff>
    </xdr:from>
    <xdr:to>
      <xdr:col>2</xdr:col>
      <xdr:colOff>1133475</xdr:colOff>
      <xdr:row>2</xdr:row>
      <xdr:rowOff>0</xdr:rowOff>
    </xdr:to>
    <xdr:graphicFrame macro="">
      <xdr:nvGraphicFramePr>
        <xdr:cNvPr id="2103599" name="Diagramm 51">
          <a:extLst>
            <a:ext uri="{FF2B5EF4-FFF2-40B4-BE49-F238E27FC236}">
              <a16:creationId xmlns:a16="http://schemas.microsoft.com/office/drawing/2014/main" id="{00000000-0008-0000-0400-00002F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2</xdr:col>
      <xdr:colOff>0</xdr:colOff>
      <xdr:row>2</xdr:row>
      <xdr:rowOff>0</xdr:rowOff>
    </xdr:from>
    <xdr:to>
      <xdr:col>2</xdr:col>
      <xdr:colOff>1133475</xdr:colOff>
      <xdr:row>3</xdr:row>
      <xdr:rowOff>0</xdr:rowOff>
    </xdr:to>
    <xdr:graphicFrame macro="">
      <xdr:nvGraphicFramePr>
        <xdr:cNvPr id="2103600" name="Diagramm 52">
          <a:extLst>
            <a:ext uri="{FF2B5EF4-FFF2-40B4-BE49-F238E27FC236}">
              <a16:creationId xmlns:a16="http://schemas.microsoft.com/office/drawing/2014/main" id="{00000000-0008-0000-0400-000030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2</xdr:col>
      <xdr:colOff>0</xdr:colOff>
      <xdr:row>3</xdr:row>
      <xdr:rowOff>0</xdr:rowOff>
    </xdr:from>
    <xdr:to>
      <xdr:col>2</xdr:col>
      <xdr:colOff>1133475</xdr:colOff>
      <xdr:row>4</xdr:row>
      <xdr:rowOff>0</xdr:rowOff>
    </xdr:to>
    <xdr:graphicFrame macro="">
      <xdr:nvGraphicFramePr>
        <xdr:cNvPr id="2103601" name="Diagramm 53">
          <a:extLst>
            <a:ext uri="{FF2B5EF4-FFF2-40B4-BE49-F238E27FC236}">
              <a16:creationId xmlns:a16="http://schemas.microsoft.com/office/drawing/2014/main" id="{00000000-0008-0000-0400-000031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2</xdr:col>
      <xdr:colOff>0</xdr:colOff>
      <xdr:row>4</xdr:row>
      <xdr:rowOff>0</xdr:rowOff>
    </xdr:from>
    <xdr:to>
      <xdr:col>2</xdr:col>
      <xdr:colOff>1133475</xdr:colOff>
      <xdr:row>5</xdr:row>
      <xdr:rowOff>0</xdr:rowOff>
    </xdr:to>
    <xdr:graphicFrame macro="">
      <xdr:nvGraphicFramePr>
        <xdr:cNvPr id="2103602" name="Diagramm 54">
          <a:extLst>
            <a:ext uri="{FF2B5EF4-FFF2-40B4-BE49-F238E27FC236}">
              <a16:creationId xmlns:a16="http://schemas.microsoft.com/office/drawing/2014/main" id="{00000000-0008-0000-0400-000032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2</xdr:col>
      <xdr:colOff>0</xdr:colOff>
      <xdr:row>5</xdr:row>
      <xdr:rowOff>0</xdr:rowOff>
    </xdr:from>
    <xdr:to>
      <xdr:col>2</xdr:col>
      <xdr:colOff>1133475</xdr:colOff>
      <xdr:row>6</xdr:row>
      <xdr:rowOff>0</xdr:rowOff>
    </xdr:to>
    <xdr:graphicFrame macro="">
      <xdr:nvGraphicFramePr>
        <xdr:cNvPr id="2103603" name="Diagramm 55">
          <a:extLst>
            <a:ext uri="{FF2B5EF4-FFF2-40B4-BE49-F238E27FC236}">
              <a16:creationId xmlns:a16="http://schemas.microsoft.com/office/drawing/2014/main" id="{00000000-0008-0000-0400-000033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2</xdr:col>
      <xdr:colOff>0</xdr:colOff>
      <xdr:row>6</xdr:row>
      <xdr:rowOff>0</xdr:rowOff>
    </xdr:from>
    <xdr:to>
      <xdr:col>2</xdr:col>
      <xdr:colOff>1133475</xdr:colOff>
      <xdr:row>7</xdr:row>
      <xdr:rowOff>0</xdr:rowOff>
    </xdr:to>
    <xdr:graphicFrame macro="">
      <xdr:nvGraphicFramePr>
        <xdr:cNvPr id="2103604" name="Diagramm 56">
          <a:extLst>
            <a:ext uri="{FF2B5EF4-FFF2-40B4-BE49-F238E27FC236}">
              <a16:creationId xmlns:a16="http://schemas.microsoft.com/office/drawing/2014/main" id="{00000000-0008-0000-0400-000034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2</xdr:col>
      <xdr:colOff>0</xdr:colOff>
      <xdr:row>7</xdr:row>
      <xdr:rowOff>0</xdr:rowOff>
    </xdr:from>
    <xdr:to>
      <xdr:col>2</xdr:col>
      <xdr:colOff>1133475</xdr:colOff>
      <xdr:row>8</xdr:row>
      <xdr:rowOff>0</xdr:rowOff>
    </xdr:to>
    <xdr:graphicFrame macro="">
      <xdr:nvGraphicFramePr>
        <xdr:cNvPr id="2103605" name="Diagramm 57">
          <a:extLst>
            <a:ext uri="{FF2B5EF4-FFF2-40B4-BE49-F238E27FC236}">
              <a16:creationId xmlns:a16="http://schemas.microsoft.com/office/drawing/2014/main" id="{00000000-0008-0000-0400-000035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2</xdr:col>
      <xdr:colOff>0</xdr:colOff>
      <xdr:row>8</xdr:row>
      <xdr:rowOff>0</xdr:rowOff>
    </xdr:from>
    <xdr:to>
      <xdr:col>2</xdr:col>
      <xdr:colOff>1133475</xdr:colOff>
      <xdr:row>9</xdr:row>
      <xdr:rowOff>0</xdr:rowOff>
    </xdr:to>
    <xdr:graphicFrame macro="">
      <xdr:nvGraphicFramePr>
        <xdr:cNvPr id="2103606" name="Diagramm 58">
          <a:extLst>
            <a:ext uri="{FF2B5EF4-FFF2-40B4-BE49-F238E27FC236}">
              <a16:creationId xmlns:a16="http://schemas.microsoft.com/office/drawing/2014/main" id="{00000000-0008-0000-0400-000036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2</xdr:col>
      <xdr:colOff>0</xdr:colOff>
      <xdr:row>9</xdr:row>
      <xdr:rowOff>0</xdr:rowOff>
    </xdr:from>
    <xdr:to>
      <xdr:col>2</xdr:col>
      <xdr:colOff>1133475</xdr:colOff>
      <xdr:row>10</xdr:row>
      <xdr:rowOff>0</xdr:rowOff>
    </xdr:to>
    <xdr:graphicFrame macro="">
      <xdr:nvGraphicFramePr>
        <xdr:cNvPr id="2103607" name="Diagramm 59">
          <a:extLst>
            <a:ext uri="{FF2B5EF4-FFF2-40B4-BE49-F238E27FC236}">
              <a16:creationId xmlns:a16="http://schemas.microsoft.com/office/drawing/2014/main" id="{00000000-0008-0000-0400-000037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2</xdr:col>
      <xdr:colOff>0</xdr:colOff>
      <xdr:row>10</xdr:row>
      <xdr:rowOff>0</xdr:rowOff>
    </xdr:from>
    <xdr:to>
      <xdr:col>2</xdr:col>
      <xdr:colOff>1133475</xdr:colOff>
      <xdr:row>11</xdr:row>
      <xdr:rowOff>0</xdr:rowOff>
    </xdr:to>
    <xdr:graphicFrame macro="">
      <xdr:nvGraphicFramePr>
        <xdr:cNvPr id="2103608" name="Diagramm 60">
          <a:extLst>
            <a:ext uri="{FF2B5EF4-FFF2-40B4-BE49-F238E27FC236}">
              <a16:creationId xmlns:a16="http://schemas.microsoft.com/office/drawing/2014/main" id="{00000000-0008-0000-0400-000038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2</xdr:col>
      <xdr:colOff>0</xdr:colOff>
      <xdr:row>11</xdr:row>
      <xdr:rowOff>0</xdr:rowOff>
    </xdr:from>
    <xdr:to>
      <xdr:col>2</xdr:col>
      <xdr:colOff>1133475</xdr:colOff>
      <xdr:row>12</xdr:row>
      <xdr:rowOff>0</xdr:rowOff>
    </xdr:to>
    <xdr:graphicFrame macro="">
      <xdr:nvGraphicFramePr>
        <xdr:cNvPr id="2103609" name="Diagramm 61">
          <a:extLst>
            <a:ext uri="{FF2B5EF4-FFF2-40B4-BE49-F238E27FC236}">
              <a16:creationId xmlns:a16="http://schemas.microsoft.com/office/drawing/2014/main" id="{00000000-0008-0000-0400-000039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2</xdr:col>
      <xdr:colOff>0</xdr:colOff>
      <xdr:row>12</xdr:row>
      <xdr:rowOff>0</xdr:rowOff>
    </xdr:from>
    <xdr:to>
      <xdr:col>2</xdr:col>
      <xdr:colOff>1133475</xdr:colOff>
      <xdr:row>13</xdr:row>
      <xdr:rowOff>0</xdr:rowOff>
    </xdr:to>
    <xdr:graphicFrame macro="">
      <xdr:nvGraphicFramePr>
        <xdr:cNvPr id="2103610" name="Diagramm 62">
          <a:extLst>
            <a:ext uri="{FF2B5EF4-FFF2-40B4-BE49-F238E27FC236}">
              <a16:creationId xmlns:a16="http://schemas.microsoft.com/office/drawing/2014/main" id="{00000000-0008-0000-0400-00003A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2</xdr:col>
      <xdr:colOff>0</xdr:colOff>
      <xdr:row>13</xdr:row>
      <xdr:rowOff>0</xdr:rowOff>
    </xdr:from>
    <xdr:to>
      <xdr:col>2</xdr:col>
      <xdr:colOff>1133475</xdr:colOff>
      <xdr:row>14</xdr:row>
      <xdr:rowOff>0</xdr:rowOff>
    </xdr:to>
    <xdr:graphicFrame macro="">
      <xdr:nvGraphicFramePr>
        <xdr:cNvPr id="2103611" name="Diagramm 63">
          <a:extLst>
            <a:ext uri="{FF2B5EF4-FFF2-40B4-BE49-F238E27FC236}">
              <a16:creationId xmlns:a16="http://schemas.microsoft.com/office/drawing/2014/main" id="{00000000-0008-0000-0400-00003B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2</xdr:col>
      <xdr:colOff>0</xdr:colOff>
      <xdr:row>14</xdr:row>
      <xdr:rowOff>0</xdr:rowOff>
    </xdr:from>
    <xdr:to>
      <xdr:col>2</xdr:col>
      <xdr:colOff>1133475</xdr:colOff>
      <xdr:row>15</xdr:row>
      <xdr:rowOff>0</xdr:rowOff>
    </xdr:to>
    <xdr:graphicFrame macro="">
      <xdr:nvGraphicFramePr>
        <xdr:cNvPr id="2103612" name="Diagramm 64">
          <a:extLst>
            <a:ext uri="{FF2B5EF4-FFF2-40B4-BE49-F238E27FC236}">
              <a16:creationId xmlns:a16="http://schemas.microsoft.com/office/drawing/2014/main" id="{00000000-0008-0000-0400-00003C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2</xdr:col>
      <xdr:colOff>0</xdr:colOff>
      <xdr:row>15</xdr:row>
      <xdr:rowOff>0</xdr:rowOff>
    </xdr:from>
    <xdr:to>
      <xdr:col>2</xdr:col>
      <xdr:colOff>1133475</xdr:colOff>
      <xdr:row>16</xdr:row>
      <xdr:rowOff>0</xdr:rowOff>
    </xdr:to>
    <xdr:graphicFrame macro="">
      <xdr:nvGraphicFramePr>
        <xdr:cNvPr id="2103613" name="Diagramm 65">
          <a:extLst>
            <a:ext uri="{FF2B5EF4-FFF2-40B4-BE49-F238E27FC236}">
              <a16:creationId xmlns:a16="http://schemas.microsoft.com/office/drawing/2014/main" id="{00000000-0008-0000-0400-00003D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2</xdr:col>
      <xdr:colOff>0</xdr:colOff>
      <xdr:row>16</xdr:row>
      <xdr:rowOff>0</xdr:rowOff>
    </xdr:from>
    <xdr:to>
      <xdr:col>2</xdr:col>
      <xdr:colOff>1133475</xdr:colOff>
      <xdr:row>17</xdr:row>
      <xdr:rowOff>0</xdr:rowOff>
    </xdr:to>
    <xdr:graphicFrame macro="">
      <xdr:nvGraphicFramePr>
        <xdr:cNvPr id="2103614" name="Diagramm 66">
          <a:extLst>
            <a:ext uri="{FF2B5EF4-FFF2-40B4-BE49-F238E27FC236}">
              <a16:creationId xmlns:a16="http://schemas.microsoft.com/office/drawing/2014/main" id="{00000000-0008-0000-0400-00003E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2</xdr:col>
      <xdr:colOff>0</xdr:colOff>
      <xdr:row>17</xdr:row>
      <xdr:rowOff>0</xdr:rowOff>
    </xdr:from>
    <xdr:to>
      <xdr:col>2</xdr:col>
      <xdr:colOff>1133475</xdr:colOff>
      <xdr:row>18</xdr:row>
      <xdr:rowOff>0</xdr:rowOff>
    </xdr:to>
    <xdr:graphicFrame macro="">
      <xdr:nvGraphicFramePr>
        <xdr:cNvPr id="2103615" name="Diagramm 67">
          <a:extLst>
            <a:ext uri="{FF2B5EF4-FFF2-40B4-BE49-F238E27FC236}">
              <a16:creationId xmlns:a16="http://schemas.microsoft.com/office/drawing/2014/main" id="{00000000-0008-0000-0400-00003F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2</xdr:col>
      <xdr:colOff>0</xdr:colOff>
      <xdr:row>18</xdr:row>
      <xdr:rowOff>0</xdr:rowOff>
    </xdr:from>
    <xdr:to>
      <xdr:col>2</xdr:col>
      <xdr:colOff>1133475</xdr:colOff>
      <xdr:row>19</xdr:row>
      <xdr:rowOff>0</xdr:rowOff>
    </xdr:to>
    <xdr:graphicFrame macro="">
      <xdr:nvGraphicFramePr>
        <xdr:cNvPr id="2103616" name="Diagramm 68">
          <a:extLst>
            <a:ext uri="{FF2B5EF4-FFF2-40B4-BE49-F238E27FC236}">
              <a16:creationId xmlns:a16="http://schemas.microsoft.com/office/drawing/2014/main" id="{00000000-0008-0000-0400-000040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2</xdr:col>
      <xdr:colOff>0</xdr:colOff>
      <xdr:row>20</xdr:row>
      <xdr:rowOff>0</xdr:rowOff>
    </xdr:from>
    <xdr:to>
      <xdr:col>2</xdr:col>
      <xdr:colOff>1133475</xdr:colOff>
      <xdr:row>21</xdr:row>
      <xdr:rowOff>0</xdr:rowOff>
    </xdr:to>
    <xdr:graphicFrame macro="">
      <xdr:nvGraphicFramePr>
        <xdr:cNvPr id="2103617" name="Diagramm 69">
          <a:extLst>
            <a:ext uri="{FF2B5EF4-FFF2-40B4-BE49-F238E27FC236}">
              <a16:creationId xmlns:a16="http://schemas.microsoft.com/office/drawing/2014/main" id="{00000000-0008-0000-0400-000041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2</xdr:col>
      <xdr:colOff>0</xdr:colOff>
      <xdr:row>21</xdr:row>
      <xdr:rowOff>0</xdr:rowOff>
    </xdr:from>
    <xdr:to>
      <xdr:col>2</xdr:col>
      <xdr:colOff>1133475</xdr:colOff>
      <xdr:row>22</xdr:row>
      <xdr:rowOff>0</xdr:rowOff>
    </xdr:to>
    <xdr:graphicFrame macro="">
      <xdr:nvGraphicFramePr>
        <xdr:cNvPr id="2103618" name="Diagramm 70">
          <a:extLst>
            <a:ext uri="{FF2B5EF4-FFF2-40B4-BE49-F238E27FC236}">
              <a16:creationId xmlns:a16="http://schemas.microsoft.com/office/drawing/2014/main" id="{00000000-0008-0000-0400-000042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2</xdr:col>
      <xdr:colOff>0</xdr:colOff>
      <xdr:row>22</xdr:row>
      <xdr:rowOff>0</xdr:rowOff>
    </xdr:from>
    <xdr:to>
      <xdr:col>2</xdr:col>
      <xdr:colOff>1133475</xdr:colOff>
      <xdr:row>23</xdr:row>
      <xdr:rowOff>0</xdr:rowOff>
    </xdr:to>
    <xdr:graphicFrame macro="">
      <xdr:nvGraphicFramePr>
        <xdr:cNvPr id="2103619" name="Diagramm 71">
          <a:extLst>
            <a:ext uri="{FF2B5EF4-FFF2-40B4-BE49-F238E27FC236}">
              <a16:creationId xmlns:a16="http://schemas.microsoft.com/office/drawing/2014/main" id="{00000000-0008-0000-0400-000043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2</xdr:col>
      <xdr:colOff>0</xdr:colOff>
      <xdr:row>22</xdr:row>
      <xdr:rowOff>561975</xdr:rowOff>
    </xdr:from>
    <xdr:to>
      <xdr:col>2</xdr:col>
      <xdr:colOff>1133475</xdr:colOff>
      <xdr:row>24</xdr:row>
      <xdr:rowOff>0</xdr:rowOff>
    </xdr:to>
    <xdr:graphicFrame macro="">
      <xdr:nvGraphicFramePr>
        <xdr:cNvPr id="2103620" name="Diagramm 72">
          <a:extLst>
            <a:ext uri="{FF2B5EF4-FFF2-40B4-BE49-F238E27FC236}">
              <a16:creationId xmlns:a16="http://schemas.microsoft.com/office/drawing/2014/main" id="{00000000-0008-0000-0400-000044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2</xdr:col>
      <xdr:colOff>0</xdr:colOff>
      <xdr:row>23</xdr:row>
      <xdr:rowOff>561975</xdr:rowOff>
    </xdr:from>
    <xdr:to>
      <xdr:col>2</xdr:col>
      <xdr:colOff>1133475</xdr:colOff>
      <xdr:row>25</xdr:row>
      <xdr:rowOff>0</xdr:rowOff>
    </xdr:to>
    <xdr:graphicFrame macro="">
      <xdr:nvGraphicFramePr>
        <xdr:cNvPr id="2103621" name="Diagramm 73">
          <a:extLst>
            <a:ext uri="{FF2B5EF4-FFF2-40B4-BE49-F238E27FC236}">
              <a16:creationId xmlns:a16="http://schemas.microsoft.com/office/drawing/2014/main" id="{00000000-0008-0000-0400-000045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2</xdr:col>
      <xdr:colOff>0</xdr:colOff>
      <xdr:row>24</xdr:row>
      <xdr:rowOff>561975</xdr:rowOff>
    </xdr:from>
    <xdr:to>
      <xdr:col>2</xdr:col>
      <xdr:colOff>1133475</xdr:colOff>
      <xdr:row>26</xdr:row>
      <xdr:rowOff>0</xdr:rowOff>
    </xdr:to>
    <xdr:graphicFrame macro="">
      <xdr:nvGraphicFramePr>
        <xdr:cNvPr id="2103622" name="Diagramm 74">
          <a:extLst>
            <a:ext uri="{FF2B5EF4-FFF2-40B4-BE49-F238E27FC236}">
              <a16:creationId xmlns:a16="http://schemas.microsoft.com/office/drawing/2014/main" id="{00000000-0008-0000-0400-000046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2</xdr:col>
      <xdr:colOff>0</xdr:colOff>
      <xdr:row>19</xdr:row>
      <xdr:rowOff>0</xdr:rowOff>
    </xdr:from>
    <xdr:to>
      <xdr:col>2</xdr:col>
      <xdr:colOff>1133475</xdr:colOff>
      <xdr:row>20</xdr:row>
      <xdr:rowOff>0</xdr:rowOff>
    </xdr:to>
    <xdr:graphicFrame macro="">
      <xdr:nvGraphicFramePr>
        <xdr:cNvPr id="2103623" name="Diagramm 75">
          <a:extLst>
            <a:ext uri="{FF2B5EF4-FFF2-40B4-BE49-F238E27FC236}">
              <a16:creationId xmlns:a16="http://schemas.microsoft.com/office/drawing/2014/main" id="{00000000-0008-0000-0400-000047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2</xdr:col>
      <xdr:colOff>0</xdr:colOff>
      <xdr:row>27</xdr:row>
      <xdr:rowOff>0</xdr:rowOff>
    </xdr:from>
    <xdr:to>
      <xdr:col>2</xdr:col>
      <xdr:colOff>1133475</xdr:colOff>
      <xdr:row>28</xdr:row>
      <xdr:rowOff>0</xdr:rowOff>
    </xdr:to>
    <xdr:graphicFrame macro="">
      <xdr:nvGraphicFramePr>
        <xdr:cNvPr id="2103624" name="Diagramm 76">
          <a:extLst>
            <a:ext uri="{FF2B5EF4-FFF2-40B4-BE49-F238E27FC236}">
              <a16:creationId xmlns:a16="http://schemas.microsoft.com/office/drawing/2014/main" id="{00000000-0008-0000-0400-000048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2</xdr:col>
      <xdr:colOff>0</xdr:colOff>
      <xdr:row>28</xdr:row>
      <xdr:rowOff>0</xdr:rowOff>
    </xdr:from>
    <xdr:to>
      <xdr:col>2</xdr:col>
      <xdr:colOff>1133475</xdr:colOff>
      <xdr:row>29</xdr:row>
      <xdr:rowOff>0</xdr:rowOff>
    </xdr:to>
    <xdr:graphicFrame macro="">
      <xdr:nvGraphicFramePr>
        <xdr:cNvPr id="2103625" name="Diagramm 77">
          <a:extLst>
            <a:ext uri="{FF2B5EF4-FFF2-40B4-BE49-F238E27FC236}">
              <a16:creationId xmlns:a16="http://schemas.microsoft.com/office/drawing/2014/main" id="{00000000-0008-0000-0400-000049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2</xdr:col>
      <xdr:colOff>0</xdr:colOff>
      <xdr:row>29</xdr:row>
      <xdr:rowOff>0</xdr:rowOff>
    </xdr:from>
    <xdr:to>
      <xdr:col>2</xdr:col>
      <xdr:colOff>1133475</xdr:colOff>
      <xdr:row>30</xdr:row>
      <xdr:rowOff>0</xdr:rowOff>
    </xdr:to>
    <xdr:graphicFrame macro="">
      <xdr:nvGraphicFramePr>
        <xdr:cNvPr id="2103626" name="Diagramm 78">
          <a:extLst>
            <a:ext uri="{FF2B5EF4-FFF2-40B4-BE49-F238E27FC236}">
              <a16:creationId xmlns:a16="http://schemas.microsoft.com/office/drawing/2014/main" id="{00000000-0008-0000-0400-00004A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2</xdr:col>
      <xdr:colOff>0</xdr:colOff>
      <xdr:row>30</xdr:row>
      <xdr:rowOff>0</xdr:rowOff>
    </xdr:from>
    <xdr:to>
      <xdr:col>2</xdr:col>
      <xdr:colOff>1133475</xdr:colOff>
      <xdr:row>31</xdr:row>
      <xdr:rowOff>0</xdr:rowOff>
    </xdr:to>
    <xdr:graphicFrame macro="">
      <xdr:nvGraphicFramePr>
        <xdr:cNvPr id="2103627" name="Diagramm 79">
          <a:extLst>
            <a:ext uri="{FF2B5EF4-FFF2-40B4-BE49-F238E27FC236}">
              <a16:creationId xmlns:a16="http://schemas.microsoft.com/office/drawing/2014/main" id="{00000000-0008-0000-0400-00004B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2</xdr:col>
      <xdr:colOff>0</xdr:colOff>
      <xdr:row>31</xdr:row>
      <xdr:rowOff>0</xdr:rowOff>
    </xdr:from>
    <xdr:to>
      <xdr:col>2</xdr:col>
      <xdr:colOff>1133475</xdr:colOff>
      <xdr:row>32</xdr:row>
      <xdr:rowOff>0</xdr:rowOff>
    </xdr:to>
    <xdr:graphicFrame macro="">
      <xdr:nvGraphicFramePr>
        <xdr:cNvPr id="2103628" name="Diagramm 80">
          <a:extLst>
            <a:ext uri="{FF2B5EF4-FFF2-40B4-BE49-F238E27FC236}">
              <a16:creationId xmlns:a16="http://schemas.microsoft.com/office/drawing/2014/main" id="{00000000-0008-0000-0400-00004C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2</xdr:col>
      <xdr:colOff>0</xdr:colOff>
      <xdr:row>32</xdr:row>
      <xdr:rowOff>0</xdr:rowOff>
    </xdr:from>
    <xdr:to>
      <xdr:col>2</xdr:col>
      <xdr:colOff>1133475</xdr:colOff>
      <xdr:row>33</xdr:row>
      <xdr:rowOff>0</xdr:rowOff>
    </xdr:to>
    <xdr:graphicFrame macro="">
      <xdr:nvGraphicFramePr>
        <xdr:cNvPr id="2103629" name="Diagramm 81">
          <a:extLst>
            <a:ext uri="{FF2B5EF4-FFF2-40B4-BE49-F238E27FC236}">
              <a16:creationId xmlns:a16="http://schemas.microsoft.com/office/drawing/2014/main" id="{00000000-0008-0000-0400-00004D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2</xdr:col>
      <xdr:colOff>0</xdr:colOff>
      <xdr:row>26</xdr:row>
      <xdr:rowOff>0</xdr:rowOff>
    </xdr:from>
    <xdr:to>
      <xdr:col>2</xdr:col>
      <xdr:colOff>1133475</xdr:colOff>
      <xdr:row>27</xdr:row>
      <xdr:rowOff>9525</xdr:rowOff>
    </xdr:to>
    <xdr:graphicFrame macro="">
      <xdr:nvGraphicFramePr>
        <xdr:cNvPr id="2103630" name="Diagramm 82">
          <a:extLst>
            <a:ext uri="{FF2B5EF4-FFF2-40B4-BE49-F238E27FC236}">
              <a16:creationId xmlns:a16="http://schemas.microsoft.com/office/drawing/2014/main" id="{00000000-0008-0000-0400-00004E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2</xdr:col>
      <xdr:colOff>0</xdr:colOff>
      <xdr:row>34</xdr:row>
      <xdr:rowOff>0</xdr:rowOff>
    </xdr:from>
    <xdr:to>
      <xdr:col>2</xdr:col>
      <xdr:colOff>1133475</xdr:colOff>
      <xdr:row>35</xdr:row>
      <xdr:rowOff>0</xdr:rowOff>
    </xdr:to>
    <xdr:graphicFrame macro="">
      <xdr:nvGraphicFramePr>
        <xdr:cNvPr id="2103631" name="Diagramm 83">
          <a:extLst>
            <a:ext uri="{FF2B5EF4-FFF2-40B4-BE49-F238E27FC236}">
              <a16:creationId xmlns:a16="http://schemas.microsoft.com/office/drawing/2014/main" id="{00000000-0008-0000-0400-00004F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2</xdr:col>
      <xdr:colOff>0</xdr:colOff>
      <xdr:row>35</xdr:row>
      <xdr:rowOff>0</xdr:rowOff>
    </xdr:from>
    <xdr:to>
      <xdr:col>2</xdr:col>
      <xdr:colOff>1133475</xdr:colOff>
      <xdr:row>36</xdr:row>
      <xdr:rowOff>0</xdr:rowOff>
    </xdr:to>
    <xdr:graphicFrame macro="">
      <xdr:nvGraphicFramePr>
        <xdr:cNvPr id="2103632" name="Diagramm 84">
          <a:extLst>
            <a:ext uri="{FF2B5EF4-FFF2-40B4-BE49-F238E27FC236}">
              <a16:creationId xmlns:a16="http://schemas.microsoft.com/office/drawing/2014/main" id="{00000000-0008-0000-0400-000050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2</xdr:col>
      <xdr:colOff>0</xdr:colOff>
      <xdr:row>36</xdr:row>
      <xdr:rowOff>0</xdr:rowOff>
    </xdr:from>
    <xdr:to>
      <xdr:col>2</xdr:col>
      <xdr:colOff>1133475</xdr:colOff>
      <xdr:row>37</xdr:row>
      <xdr:rowOff>0</xdr:rowOff>
    </xdr:to>
    <xdr:graphicFrame macro="">
      <xdr:nvGraphicFramePr>
        <xdr:cNvPr id="2103633" name="Diagramm 85">
          <a:extLst>
            <a:ext uri="{FF2B5EF4-FFF2-40B4-BE49-F238E27FC236}">
              <a16:creationId xmlns:a16="http://schemas.microsoft.com/office/drawing/2014/main" id="{00000000-0008-0000-0400-000051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2</xdr:col>
      <xdr:colOff>0</xdr:colOff>
      <xdr:row>37</xdr:row>
      <xdr:rowOff>0</xdr:rowOff>
    </xdr:from>
    <xdr:to>
      <xdr:col>2</xdr:col>
      <xdr:colOff>1133475</xdr:colOff>
      <xdr:row>38</xdr:row>
      <xdr:rowOff>0</xdr:rowOff>
    </xdr:to>
    <xdr:graphicFrame macro="">
      <xdr:nvGraphicFramePr>
        <xdr:cNvPr id="2103634" name="Diagramm 86">
          <a:extLst>
            <a:ext uri="{FF2B5EF4-FFF2-40B4-BE49-F238E27FC236}">
              <a16:creationId xmlns:a16="http://schemas.microsoft.com/office/drawing/2014/main" id="{00000000-0008-0000-0400-000052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2</xdr:col>
      <xdr:colOff>0</xdr:colOff>
      <xdr:row>38</xdr:row>
      <xdr:rowOff>0</xdr:rowOff>
    </xdr:from>
    <xdr:to>
      <xdr:col>2</xdr:col>
      <xdr:colOff>1133475</xdr:colOff>
      <xdr:row>39</xdr:row>
      <xdr:rowOff>0</xdr:rowOff>
    </xdr:to>
    <xdr:graphicFrame macro="">
      <xdr:nvGraphicFramePr>
        <xdr:cNvPr id="2103635" name="Diagramm 87">
          <a:extLst>
            <a:ext uri="{FF2B5EF4-FFF2-40B4-BE49-F238E27FC236}">
              <a16:creationId xmlns:a16="http://schemas.microsoft.com/office/drawing/2014/main" id="{00000000-0008-0000-0400-000053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2</xdr:col>
      <xdr:colOff>0</xdr:colOff>
      <xdr:row>39</xdr:row>
      <xdr:rowOff>0</xdr:rowOff>
    </xdr:from>
    <xdr:to>
      <xdr:col>2</xdr:col>
      <xdr:colOff>1133475</xdr:colOff>
      <xdr:row>40</xdr:row>
      <xdr:rowOff>0</xdr:rowOff>
    </xdr:to>
    <xdr:graphicFrame macro="">
      <xdr:nvGraphicFramePr>
        <xdr:cNvPr id="2103636" name="Diagramm 88">
          <a:extLst>
            <a:ext uri="{FF2B5EF4-FFF2-40B4-BE49-F238E27FC236}">
              <a16:creationId xmlns:a16="http://schemas.microsoft.com/office/drawing/2014/main" id="{00000000-0008-0000-0400-000054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2</xdr:col>
      <xdr:colOff>0</xdr:colOff>
      <xdr:row>33</xdr:row>
      <xdr:rowOff>0</xdr:rowOff>
    </xdr:from>
    <xdr:to>
      <xdr:col>2</xdr:col>
      <xdr:colOff>1133475</xdr:colOff>
      <xdr:row>34</xdr:row>
      <xdr:rowOff>9525</xdr:rowOff>
    </xdr:to>
    <xdr:graphicFrame macro="">
      <xdr:nvGraphicFramePr>
        <xdr:cNvPr id="2103637" name="Diagramm 89">
          <a:extLst>
            <a:ext uri="{FF2B5EF4-FFF2-40B4-BE49-F238E27FC236}">
              <a16:creationId xmlns:a16="http://schemas.microsoft.com/office/drawing/2014/main" id="{00000000-0008-0000-0400-000055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2</xdr:col>
      <xdr:colOff>0</xdr:colOff>
      <xdr:row>40</xdr:row>
      <xdr:rowOff>561975</xdr:rowOff>
    </xdr:from>
    <xdr:to>
      <xdr:col>2</xdr:col>
      <xdr:colOff>1133475</xdr:colOff>
      <xdr:row>42</xdr:row>
      <xdr:rowOff>0</xdr:rowOff>
    </xdr:to>
    <xdr:graphicFrame macro="">
      <xdr:nvGraphicFramePr>
        <xdr:cNvPr id="2103638" name="Diagramm 90">
          <a:extLst>
            <a:ext uri="{FF2B5EF4-FFF2-40B4-BE49-F238E27FC236}">
              <a16:creationId xmlns:a16="http://schemas.microsoft.com/office/drawing/2014/main" id="{00000000-0008-0000-0400-000056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2</xdr:col>
      <xdr:colOff>0</xdr:colOff>
      <xdr:row>41</xdr:row>
      <xdr:rowOff>561975</xdr:rowOff>
    </xdr:from>
    <xdr:to>
      <xdr:col>2</xdr:col>
      <xdr:colOff>1133475</xdr:colOff>
      <xdr:row>43</xdr:row>
      <xdr:rowOff>0</xdr:rowOff>
    </xdr:to>
    <xdr:graphicFrame macro="">
      <xdr:nvGraphicFramePr>
        <xdr:cNvPr id="2103639" name="Diagramm 91">
          <a:extLst>
            <a:ext uri="{FF2B5EF4-FFF2-40B4-BE49-F238E27FC236}">
              <a16:creationId xmlns:a16="http://schemas.microsoft.com/office/drawing/2014/main" id="{00000000-0008-0000-0400-000057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2</xdr:col>
      <xdr:colOff>0</xdr:colOff>
      <xdr:row>42</xdr:row>
      <xdr:rowOff>561975</xdr:rowOff>
    </xdr:from>
    <xdr:to>
      <xdr:col>2</xdr:col>
      <xdr:colOff>1133475</xdr:colOff>
      <xdr:row>44</xdr:row>
      <xdr:rowOff>0</xdr:rowOff>
    </xdr:to>
    <xdr:graphicFrame macro="">
      <xdr:nvGraphicFramePr>
        <xdr:cNvPr id="2103640" name="Diagramm 92">
          <a:extLst>
            <a:ext uri="{FF2B5EF4-FFF2-40B4-BE49-F238E27FC236}">
              <a16:creationId xmlns:a16="http://schemas.microsoft.com/office/drawing/2014/main" id="{00000000-0008-0000-0400-000058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2</xdr:col>
      <xdr:colOff>0</xdr:colOff>
      <xdr:row>43</xdr:row>
      <xdr:rowOff>561975</xdr:rowOff>
    </xdr:from>
    <xdr:to>
      <xdr:col>2</xdr:col>
      <xdr:colOff>1133475</xdr:colOff>
      <xdr:row>44</xdr:row>
      <xdr:rowOff>561975</xdr:rowOff>
    </xdr:to>
    <xdr:graphicFrame macro="">
      <xdr:nvGraphicFramePr>
        <xdr:cNvPr id="2103641" name="Diagramm 93">
          <a:extLst>
            <a:ext uri="{FF2B5EF4-FFF2-40B4-BE49-F238E27FC236}">
              <a16:creationId xmlns:a16="http://schemas.microsoft.com/office/drawing/2014/main" id="{00000000-0008-0000-0400-000059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2</xdr:col>
      <xdr:colOff>0</xdr:colOff>
      <xdr:row>44</xdr:row>
      <xdr:rowOff>561975</xdr:rowOff>
    </xdr:from>
    <xdr:to>
      <xdr:col>2</xdr:col>
      <xdr:colOff>1133475</xdr:colOff>
      <xdr:row>45</xdr:row>
      <xdr:rowOff>561975</xdr:rowOff>
    </xdr:to>
    <xdr:graphicFrame macro="">
      <xdr:nvGraphicFramePr>
        <xdr:cNvPr id="2103642" name="Diagramm 94">
          <a:extLst>
            <a:ext uri="{FF2B5EF4-FFF2-40B4-BE49-F238E27FC236}">
              <a16:creationId xmlns:a16="http://schemas.microsoft.com/office/drawing/2014/main" id="{00000000-0008-0000-0400-00005A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2</xdr:col>
      <xdr:colOff>0</xdr:colOff>
      <xdr:row>45</xdr:row>
      <xdr:rowOff>561975</xdr:rowOff>
    </xdr:from>
    <xdr:to>
      <xdr:col>2</xdr:col>
      <xdr:colOff>1133475</xdr:colOff>
      <xdr:row>46</xdr:row>
      <xdr:rowOff>561975</xdr:rowOff>
    </xdr:to>
    <xdr:graphicFrame macro="">
      <xdr:nvGraphicFramePr>
        <xdr:cNvPr id="2103643" name="Diagramm 95">
          <a:extLst>
            <a:ext uri="{FF2B5EF4-FFF2-40B4-BE49-F238E27FC236}">
              <a16:creationId xmlns:a16="http://schemas.microsoft.com/office/drawing/2014/main" id="{00000000-0008-0000-0400-00005B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2</xdr:col>
      <xdr:colOff>0</xdr:colOff>
      <xdr:row>40</xdr:row>
      <xdr:rowOff>0</xdr:rowOff>
    </xdr:from>
    <xdr:to>
      <xdr:col>2</xdr:col>
      <xdr:colOff>1133475</xdr:colOff>
      <xdr:row>41</xdr:row>
      <xdr:rowOff>0</xdr:rowOff>
    </xdr:to>
    <xdr:graphicFrame macro="">
      <xdr:nvGraphicFramePr>
        <xdr:cNvPr id="2103644" name="Diagramm 96">
          <a:extLst>
            <a:ext uri="{FF2B5EF4-FFF2-40B4-BE49-F238E27FC236}">
              <a16:creationId xmlns:a16="http://schemas.microsoft.com/office/drawing/2014/main" id="{00000000-0008-0000-0400-00005C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2</xdr:col>
      <xdr:colOff>0</xdr:colOff>
      <xdr:row>47</xdr:row>
      <xdr:rowOff>0</xdr:rowOff>
    </xdr:from>
    <xdr:to>
      <xdr:col>2</xdr:col>
      <xdr:colOff>1133475</xdr:colOff>
      <xdr:row>48</xdr:row>
      <xdr:rowOff>0</xdr:rowOff>
    </xdr:to>
    <xdr:graphicFrame macro="">
      <xdr:nvGraphicFramePr>
        <xdr:cNvPr id="2103645" name="Diagramm 97">
          <a:extLst>
            <a:ext uri="{FF2B5EF4-FFF2-40B4-BE49-F238E27FC236}">
              <a16:creationId xmlns:a16="http://schemas.microsoft.com/office/drawing/2014/main" id="{00000000-0008-0000-0400-00005D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2</xdr:col>
      <xdr:colOff>0</xdr:colOff>
      <xdr:row>48</xdr:row>
      <xdr:rowOff>0</xdr:rowOff>
    </xdr:from>
    <xdr:to>
      <xdr:col>2</xdr:col>
      <xdr:colOff>1133475</xdr:colOff>
      <xdr:row>49</xdr:row>
      <xdr:rowOff>0</xdr:rowOff>
    </xdr:to>
    <xdr:graphicFrame macro="">
      <xdr:nvGraphicFramePr>
        <xdr:cNvPr id="2103646" name="Diagramm 98">
          <a:extLst>
            <a:ext uri="{FF2B5EF4-FFF2-40B4-BE49-F238E27FC236}">
              <a16:creationId xmlns:a16="http://schemas.microsoft.com/office/drawing/2014/main" id="{00000000-0008-0000-0400-00005E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2</xdr:col>
      <xdr:colOff>0</xdr:colOff>
      <xdr:row>49</xdr:row>
      <xdr:rowOff>0</xdr:rowOff>
    </xdr:from>
    <xdr:to>
      <xdr:col>2</xdr:col>
      <xdr:colOff>1133475</xdr:colOff>
      <xdr:row>50</xdr:row>
      <xdr:rowOff>0</xdr:rowOff>
    </xdr:to>
    <xdr:graphicFrame macro="">
      <xdr:nvGraphicFramePr>
        <xdr:cNvPr id="2103647" name="Diagramm 99">
          <a:extLst>
            <a:ext uri="{FF2B5EF4-FFF2-40B4-BE49-F238E27FC236}">
              <a16:creationId xmlns:a16="http://schemas.microsoft.com/office/drawing/2014/main" id="{00000000-0008-0000-0400-00005F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2</xdr:col>
      <xdr:colOff>0</xdr:colOff>
      <xdr:row>50</xdr:row>
      <xdr:rowOff>0</xdr:rowOff>
    </xdr:from>
    <xdr:to>
      <xdr:col>2</xdr:col>
      <xdr:colOff>1133475</xdr:colOff>
      <xdr:row>51</xdr:row>
      <xdr:rowOff>0</xdr:rowOff>
    </xdr:to>
    <xdr:graphicFrame macro="">
      <xdr:nvGraphicFramePr>
        <xdr:cNvPr id="2103648" name="Diagramm 100">
          <a:extLst>
            <a:ext uri="{FF2B5EF4-FFF2-40B4-BE49-F238E27FC236}">
              <a16:creationId xmlns:a16="http://schemas.microsoft.com/office/drawing/2014/main" id="{00000000-0008-0000-0400-000060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3</xdr:col>
      <xdr:colOff>0</xdr:colOff>
      <xdr:row>51</xdr:row>
      <xdr:rowOff>0</xdr:rowOff>
    </xdr:from>
    <xdr:to>
      <xdr:col>4</xdr:col>
      <xdr:colOff>9525</xdr:colOff>
      <xdr:row>52</xdr:row>
      <xdr:rowOff>0</xdr:rowOff>
    </xdr:to>
    <xdr:graphicFrame macro="">
      <xdr:nvGraphicFramePr>
        <xdr:cNvPr id="2103649" name="Diagramm 50">
          <a:extLst>
            <a:ext uri="{FF2B5EF4-FFF2-40B4-BE49-F238E27FC236}">
              <a16:creationId xmlns:a16="http://schemas.microsoft.com/office/drawing/2014/main" id="{00000000-0008-0000-0400-000061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2</xdr:col>
      <xdr:colOff>0</xdr:colOff>
      <xdr:row>51</xdr:row>
      <xdr:rowOff>0</xdr:rowOff>
    </xdr:from>
    <xdr:to>
      <xdr:col>2</xdr:col>
      <xdr:colOff>1133475</xdr:colOff>
      <xdr:row>52</xdr:row>
      <xdr:rowOff>0</xdr:rowOff>
    </xdr:to>
    <xdr:graphicFrame macro="">
      <xdr:nvGraphicFramePr>
        <xdr:cNvPr id="2103650" name="Diagramm 100">
          <a:extLst>
            <a:ext uri="{FF2B5EF4-FFF2-40B4-BE49-F238E27FC236}">
              <a16:creationId xmlns:a16="http://schemas.microsoft.com/office/drawing/2014/main" id="{00000000-0008-0000-0400-000062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3</xdr:col>
      <xdr:colOff>0</xdr:colOff>
      <xdr:row>52</xdr:row>
      <xdr:rowOff>0</xdr:rowOff>
    </xdr:from>
    <xdr:to>
      <xdr:col>4</xdr:col>
      <xdr:colOff>9525</xdr:colOff>
      <xdr:row>53</xdr:row>
      <xdr:rowOff>0</xdr:rowOff>
    </xdr:to>
    <xdr:graphicFrame macro="">
      <xdr:nvGraphicFramePr>
        <xdr:cNvPr id="2103651" name="Diagramm 50">
          <a:extLst>
            <a:ext uri="{FF2B5EF4-FFF2-40B4-BE49-F238E27FC236}">
              <a16:creationId xmlns:a16="http://schemas.microsoft.com/office/drawing/2014/main" id="{00000000-0008-0000-0400-000063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2</xdr:col>
      <xdr:colOff>0</xdr:colOff>
      <xdr:row>52</xdr:row>
      <xdr:rowOff>0</xdr:rowOff>
    </xdr:from>
    <xdr:to>
      <xdr:col>2</xdr:col>
      <xdr:colOff>1133475</xdr:colOff>
      <xdr:row>53</xdr:row>
      <xdr:rowOff>0</xdr:rowOff>
    </xdr:to>
    <xdr:graphicFrame macro="">
      <xdr:nvGraphicFramePr>
        <xdr:cNvPr id="2103652" name="Diagramm 100">
          <a:extLst>
            <a:ext uri="{FF2B5EF4-FFF2-40B4-BE49-F238E27FC236}">
              <a16:creationId xmlns:a16="http://schemas.microsoft.com/office/drawing/2014/main" id="{00000000-0008-0000-0400-000064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3</xdr:col>
      <xdr:colOff>0</xdr:colOff>
      <xdr:row>53</xdr:row>
      <xdr:rowOff>0</xdr:rowOff>
    </xdr:from>
    <xdr:to>
      <xdr:col>4</xdr:col>
      <xdr:colOff>9525</xdr:colOff>
      <xdr:row>54</xdr:row>
      <xdr:rowOff>0</xdr:rowOff>
    </xdr:to>
    <xdr:graphicFrame macro="">
      <xdr:nvGraphicFramePr>
        <xdr:cNvPr id="2103653" name="Diagramm 50">
          <a:extLst>
            <a:ext uri="{FF2B5EF4-FFF2-40B4-BE49-F238E27FC236}">
              <a16:creationId xmlns:a16="http://schemas.microsoft.com/office/drawing/2014/main" id="{00000000-0008-0000-0400-000065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2</xdr:col>
      <xdr:colOff>0</xdr:colOff>
      <xdr:row>53</xdr:row>
      <xdr:rowOff>0</xdr:rowOff>
    </xdr:from>
    <xdr:to>
      <xdr:col>2</xdr:col>
      <xdr:colOff>1133475</xdr:colOff>
      <xdr:row>54</xdr:row>
      <xdr:rowOff>0</xdr:rowOff>
    </xdr:to>
    <xdr:graphicFrame macro="">
      <xdr:nvGraphicFramePr>
        <xdr:cNvPr id="2103654" name="Diagramm 100">
          <a:extLst>
            <a:ext uri="{FF2B5EF4-FFF2-40B4-BE49-F238E27FC236}">
              <a16:creationId xmlns:a16="http://schemas.microsoft.com/office/drawing/2014/main" id="{00000000-0008-0000-0400-000066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3</xdr:col>
      <xdr:colOff>0</xdr:colOff>
      <xdr:row>54</xdr:row>
      <xdr:rowOff>0</xdr:rowOff>
    </xdr:from>
    <xdr:to>
      <xdr:col>4</xdr:col>
      <xdr:colOff>9525</xdr:colOff>
      <xdr:row>55</xdr:row>
      <xdr:rowOff>0</xdr:rowOff>
    </xdr:to>
    <xdr:graphicFrame macro="">
      <xdr:nvGraphicFramePr>
        <xdr:cNvPr id="2103655" name="Diagramm 50">
          <a:extLst>
            <a:ext uri="{FF2B5EF4-FFF2-40B4-BE49-F238E27FC236}">
              <a16:creationId xmlns:a16="http://schemas.microsoft.com/office/drawing/2014/main" id="{00000000-0008-0000-0400-000067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2</xdr:col>
      <xdr:colOff>0</xdr:colOff>
      <xdr:row>54</xdr:row>
      <xdr:rowOff>0</xdr:rowOff>
    </xdr:from>
    <xdr:to>
      <xdr:col>2</xdr:col>
      <xdr:colOff>1133475</xdr:colOff>
      <xdr:row>55</xdr:row>
      <xdr:rowOff>0</xdr:rowOff>
    </xdr:to>
    <xdr:graphicFrame macro="">
      <xdr:nvGraphicFramePr>
        <xdr:cNvPr id="2103656" name="Diagramm 100">
          <a:extLst>
            <a:ext uri="{FF2B5EF4-FFF2-40B4-BE49-F238E27FC236}">
              <a16:creationId xmlns:a16="http://schemas.microsoft.com/office/drawing/2014/main" id="{00000000-0008-0000-0400-000068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3</xdr:col>
      <xdr:colOff>0</xdr:colOff>
      <xdr:row>55</xdr:row>
      <xdr:rowOff>0</xdr:rowOff>
    </xdr:from>
    <xdr:to>
      <xdr:col>4</xdr:col>
      <xdr:colOff>9525</xdr:colOff>
      <xdr:row>56</xdr:row>
      <xdr:rowOff>0</xdr:rowOff>
    </xdr:to>
    <xdr:graphicFrame macro="">
      <xdr:nvGraphicFramePr>
        <xdr:cNvPr id="2103657" name="Diagramm 50">
          <a:extLst>
            <a:ext uri="{FF2B5EF4-FFF2-40B4-BE49-F238E27FC236}">
              <a16:creationId xmlns:a16="http://schemas.microsoft.com/office/drawing/2014/main" id="{00000000-0008-0000-0400-000069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2</xdr:col>
      <xdr:colOff>0</xdr:colOff>
      <xdr:row>55</xdr:row>
      <xdr:rowOff>0</xdr:rowOff>
    </xdr:from>
    <xdr:to>
      <xdr:col>2</xdr:col>
      <xdr:colOff>1133475</xdr:colOff>
      <xdr:row>56</xdr:row>
      <xdr:rowOff>0</xdr:rowOff>
    </xdr:to>
    <xdr:graphicFrame macro="">
      <xdr:nvGraphicFramePr>
        <xdr:cNvPr id="2103658" name="Diagramm 100">
          <a:extLst>
            <a:ext uri="{FF2B5EF4-FFF2-40B4-BE49-F238E27FC236}">
              <a16:creationId xmlns:a16="http://schemas.microsoft.com/office/drawing/2014/main" id="{00000000-0008-0000-0400-00006A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3</xdr:col>
      <xdr:colOff>0</xdr:colOff>
      <xdr:row>56</xdr:row>
      <xdr:rowOff>0</xdr:rowOff>
    </xdr:from>
    <xdr:to>
      <xdr:col>4</xdr:col>
      <xdr:colOff>9525</xdr:colOff>
      <xdr:row>57</xdr:row>
      <xdr:rowOff>0</xdr:rowOff>
    </xdr:to>
    <xdr:graphicFrame macro="">
      <xdr:nvGraphicFramePr>
        <xdr:cNvPr id="2103659" name="Diagramm 50">
          <a:extLst>
            <a:ext uri="{FF2B5EF4-FFF2-40B4-BE49-F238E27FC236}">
              <a16:creationId xmlns:a16="http://schemas.microsoft.com/office/drawing/2014/main" id="{00000000-0008-0000-0400-00006B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2</xdr:col>
      <xdr:colOff>0</xdr:colOff>
      <xdr:row>56</xdr:row>
      <xdr:rowOff>0</xdr:rowOff>
    </xdr:from>
    <xdr:to>
      <xdr:col>2</xdr:col>
      <xdr:colOff>1133475</xdr:colOff>
      <xdr:row>57</xdr:row>
      <xdr:rowOff>0</xdr:rowOff>
    </xdr:to>
    <xdr:graphicFrame macro="">
      <xdr:nvGraphicFramePr>
        <xdr:cNvPr id="2103660" name="Diagramm 100">
          <a:extLst>
            <a:ext uri="{FF2B5EF4-FFF2-40B4-BE49-F238E27FC236}">
              <a16:creationId xmlns:a16="http://schemas.microsoft.com/office/drawing/2014/main" id="{00000000-0008-0000-0400-00006C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3</xdr:col>
      <xdr:colOff>0</xdr:colOff>
      <xdr:row>57</xdr:row>
      <xdr:rowOff>0</xdr:rowOff>
    </xdr:from>
    <xdr:to>
      <xdr:col>4</xdr:col>
      <xdr:colOff>9525</xdr:colOff>
      <xdr:row>58</xdr:row>
      <xdr:rowOff>0</xdr:rowOff>
    </xdr:to>
    <xdr:graphicFrame macro="">
      <xdr:nvGraphicFramePr>
        <xdr:cNvPr id="2103661" name="Diagramm 50">
          <a:extLst>
            <a:ext uri="{FF2B5EF4-FFF2-40B4-BE49-F238E27FC236}">
              <a16:creationId xmlns:a16="http://schemas.microsoft.com/office/drawing/2014/main" id="{00000000-0008-0000-0400-00006D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2</xdr:col>
      <xdr:colOff>0</xdr:colOff>
      <xdr:row>57</xdr:row>
      <xdr:rowOff>0</xdr:rowOff>
    </xdr:from>
    <xdr:to>
      <xdr:col>2</xdr:col>
      <xdr:colOff>1133475</xdr:colOff>
      <xdr:row>58</xdr:row>
      <xdr:rowOff>0</xdr:rowOff>
    </xdr:to>
    <xdr:graphicFrame macro="">
      <xdr:nvGraphicFramePr>
        <xdr:cNvPr id="2103662" name="Diagramm 100">
          <a:extLst>
            <a:ext uri="{FF2B5EF4-FFF2-40B4-BE49-F238E27FC236}">
              <a16:creationId xmlns:a16="http://schemas.microsoft.com/office/drawing/2014/main" id="{00000000-0008-0000-0400-00006E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twoCellAnchor>
    <xdr:from>
      <xdr:col>3</xdr:col>
      <xdr:colOff>0</xdr:colOff>
      <xdr:row>58</xdr:row>
      <xdr:rowOff>0</xdr:rowOff>
    </xdr:from>
    <xdr:to>
      <xdr:col>4</xdr:col>
      <xdr:colOff>9525</xdr:colOff>
      <xdr:row>59</xdr:row>
      <xdr:rowOff>0</xdr:rowOff>
    </xdr:to>
    <xdr:graphicFrame macro="">
      <xdr:nvGraphicFramePr>
        <xdr:cNvPr id="2103663" name="Diagramm 50">
          <a:extLst>
            <a:ext uri="{FF2B5EF4-FFF2-40B4-BE49-F238E27FC236}">
              <a16:creationId xmlns:a16="http://schemas.microsoft.com/office/drawing/2014/main" id="{00000000-0008-0000-0400-00006F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5"/>
        </a:graphicData>
      </a:graphic>
    </xdr:graphicFrame>
    <xdr:clientData/>
  </xdr:twoCellAnchor>
  <xdr:twoCellAnchor>
    <xdr:from>
      <xdr:col>2</xdr:col>
      <xdr:colOff>0</xdr:colOff>
      <xdr:row>58</xdr:row>
      <xdr:rowOff>0</xdr:rowOff>
    </xdr:from>
    <xdr:to>
      <xdr:col>2</xdr:col>
      <xdr:colOff>1133475</xdr:colOff>
      <xdr:row>59</xdr:row>
      <xdr:rowOff>0</xdr:rowOff>
    </xdr:to>
    <xdr:graphicFrame macro="">
      <xdr:nvGraphicFramePr>
        <xdr:cNvPr id="2103664" name="Diagramm 100">
          <a:extLst>
            <a:ext uri="{FF2B5EF4-FFF2-40B4-BE49-F238E27FC236}">
              <a16:creationId xmlns:a16="http://schemas.microsoft.com/office/drawing/2014/main" id="{00000000-0008-0000-0400-000070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6"/>
        </a:graphicData>
      </a:graphic>
    </xdr:graphicFrame>
    <xdr:clientData/>
  </xdr:twoCellAnchor>
  <xdr:twoCellAnchor>
    <xdr:from>
      <xdr:col>3</xdr:col>
      <xdr:colOff>0</xdr:colOff>
      <xdr:row>59</xdr:row>
      <xdr:rowOff>0</xdr:rowOff>
    </xdr:from>
    <xdr:to>
      <xdr:col>4</xdr:col>
      <xdr:colOff>9525</xdr:colOff>
      <xdr:row>60</xdr:row>
      <xdr:rowOff>0</xdr:rowOff>
    </xdr:to>
    <xdr:graphicFrame macro="">
      <xdr:nvGraphicFramePr>
        <xdr:cNvPr id="2103665" name="Diagramm 50">
          <a:extLst>
            <a:ext uri="{FF2B5EF4-FFF2-40B4-BE49-F238E27FC236}">
              <a16:creationId xmlns:a16="http://schemas.microsoft.com/office/drawing/2014/main" id="{00000000-0008-0000-0400-000071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7"/>
        </a:graphicData>
      </a:graphic>
    </xdr:graphicFrame>
    <xdr:clientData/>
  </xdr:twoCellAnchor>
  <xdr:twoCellAnchor>
    <xdr:from>
      <xdr:col>2</xdr:col>
      <xdr:colOff>0</xdr:colOff>
      <xdr:row>59</xdr:row>
      <xdr:rowOff>0</xdr:rowOff>
    </xdr:from>
    <xdr:to>
      <xdr:col>2</xdr:col>
      <xdr:colOff>1133475</xdr:colOff>
      <xdr:row>60</xdr:row>
      <xdr:rowOff>0</xdr:rowOff>
    </xdr:to>
    <xdr:graphicFrame macro="">
      <xdr:nvGraphicFramePr>
        <xdr:cNvPr id="2103666" name="Diagramm 100">
          <a:extLst>
            <a:ext uri="{FF2B5EF4-FFF2-40B4-BE49-F238E27FC236}">
              <a16:creationId xmlns:a16="http://schemas.microsoft.com/office/drawing/2014/main" id="{00000000-0008-0000-0400-000072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8"/>
        </a:graphicData>
      </a:graphic>
    </xdr:graphicFrame>
    <xdr:clientData/>
  </xdr:twoCellAnchor>
  <xdr:twoCellAnchor>
    <xdr:from>
      <xdr:col>3</xdr:col>
      <xdr:colOff>0</xdr:colOff>
      <xdr:row>60</xdr:row>
      <xdr:rowOff>0</xdr:rowOff>
    </xdr:from>
    <xdr:to>
      <xdr:col>4</xdr:col>
      <xdr:colOff>9525</xdr:colOff>
      <xdr:row>61</xdr:row>
      <xdr:rowOff>0</xdr:rowOff>
    </xdr:to>
    <xdr:graphicFrame macro="">
      <xdr:nvGraphicFramePr>
        <xdr:cNvPr id="2103667" name="Diagramm 50">
          <a:extLst>
            <a:ext uri="{FF2B5EF4-FFF2-40B4-BE49-F238E27FC236}">
              <a16:creationId xmlns:a16="http://schemas.microsoft.com/office/drawing/2014/main" id="{00000000-0008-0000-0400-000073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9"/>
        </a:graphicData>
      </a:graphic>
    </xdr:graphicFrame>
    <xdr:clientData/>
  </xdr:twoCellAnchor>
  <xdr:twoCellAnchor>
    <xdr:from>
      <xdr:col>2</xdr:col>
      <xdr:colOff>0</xdr:colOff>
      <xdr:row>60</xdr:row>
      <xdr:rowOff>0</xdr:rowOff>
    </xdr:from>
    <xdr:to>
      <xdr:col>2</xdr:col>
      <xdr:colOff>1133475</xdr:colOff>
      <xdr:row>61</xdr:row>
      <xdr:rowOff>0</xdr:rowOff>
    </xdr:to>
    <xdr:graphicFrame macro="">
      <xdr:nvGraphicFramePr>
        <xdr:cNvPr id="2103668" name="Diagramm 100">
          <a:extLst>
            <a:ext uri="{FF2B5EF4-FFF2-40B4-BE49-F238E27FC236}">
              <a16:creationId xmlns:a16="http://schemas.microsoft.com/office/drawing/2014/main" id="{00000000-0008-0000-0400-00007419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0"/>
        </a:graphicData>
      </a:graphic>
    </xdr:graphicFrame>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B1:AL129"/>
  <sheetViews>
    <sheetView showGridLines="0" showRowColHeaders="0" tabSelected="1" topLeftCell="A109" zoomScale="96" zoomScaleNormal="96" workbookViewId="0">
      <selection activeCell="C121" sqref="C121:C123"/>
    </sheetView>
  </sheetViews>
  <sheetFormatPr defaultColWidth="11.42578125" defaultRowHeight="12.75"/>
  <cols>
    <col min="1" max="1" width="10.7109375" customWidth="1"/>
    <col min="2" max="2" width="4.42578125" customWidth="1"/>
    <col min="3" max="3" width="49.140625" customWidth="1"/>
    <col min="4" max="4" width="1.42578125" customWidth="1"/>
    <col min="5" max="5" width="3.7109375" customWidth="1"/>
    <col min="6" max="7" width="1.42578125" customWidth="1"/>
    <col min="8" max="8" width="3.7109375" customWidth="1"/>
    <col min="9" max="10" width="1.42578125" customWidth="1"/>
    <col min="11" max="11" width="3.7109375" customWidth="1"/>
    <col min="12" max="13" width="1.42578125" customWidth="1"/>
    <col min="14" max="14" width="3.7109375" customWidth="1"/>
    <col min="15" max="16" width="1.42578125" customWidth="1"/>
    <col min="17" max="17" width="3.7109375" customWidth="1"/>
    <col min="18" max="18" width="1.42578125" customWidth="1"/>
    <col min="19" max="19" width="2" customWidth="1"/>
    <col min="20" max="20" width="5.7109375" customWidth="1"/>
    <col min="21" max="21" width="73.28515625" customWidth="1"/>
    <col min="22" max="114" width="5.7109375" customWidth="1"/>
  </cols>
  <sheetData>
    <row r="1" spans="2:38" ht="16.5" customHeight="1">
      <c r="B1" s="67"/>
      <c r="C1" s="67"/>
      <c r="D1" s="67"/>
      <c r="E1" s="67"/>
      <c r="F1" s="67"/>
      <c r="G1" s="67"/>
      <c r="H1" s="67"/>
      <c r="I1" s="67"/>
      <c r="J1" s="67"/>
      <c r="K1" s="67"/>
      <c r="L1" s="67"/>
      <c r="M1" s="67"/>
      <c r="N1" s="67"/>
      <c r="O1" s="67"/>
      <c r="P1" s="67"/>
      <c r="Q1" s="67"/>
      <c r="R1" s="67"/>
    </row>
    <row r="2" spans="2:38" ht="88.5" customHeight="1">
      <c r="B2" s="51" t="s">
        <v>0</v>
      </c>
      <c r="C2" s="51"/>
      <c r="D2" s="51"/>
      <c r="E2" s="51"/>
      <c r="F2" s="51"/>
      <c r="G2" s="51"/>
      <c r="H2" s="51"/>
      <c r="I2" s="51"/>
      <c r="J2" s="51"/>
      <c r="K2" s="51"/>
      <c r="L2" s="51"/>
      <c r="M2" s="51"/>
      <c r="N2" s="51"/>
      <c r="O2" s="51"/>
      <c r="P2" s="51"/>
      <c r="Q2" s="51"/>
      <c r="R2" s="51"/>
      <c r="U2" s="66" t="s">
        <v>1</v>
      </c>
    </row>
    <row r="3" spans="2:38" ht="24.75" customHeight="1">
      <c r="B3" s="52" t="s">
        <v>2</v>
      </c>
      <c r="C3" s="52"/>
      <c r="D3" s="52"/>
      <c r="E3" s="52"/>
      <c r="F3" s="52"/>
      <c r="G3" s="52"/>
      <c r="H3" s="52"/>
      <c r="I3" s="52"/>
      <c r="J3" s="52"/>
      <c r="K3" s="52"/>
      <c r="L3" s="52"/>
      <c r="M3" s="52"/>
      <c r="N3" s="52"/>
      <c r="O3" s="52"/>
      <c r="P3" s="52"/>
      <c r="Q3" s="52"/>
      <c r="R3" s="52"/>
      <c r="U3" s="66"/>
    </row>
    <row r="4" spans="2:38" ht="212.25" customHeight="1">
      <c r="B4" s="53" t="s">
        <v>3</v>
      </c>
      <c r="C4" s="53"/>
      <c r="D4" s="53"/>
      <c r="E4" s="53"/>
      <c r="F4" s="53"/>
      <c r="G4" s="53"/>
      <c r="H4" s="53"/>
      <c r="I4" s="53"/>
      <c r="J4" s="53"/>
      <c r="K4" s="53"/>
      <c r="L4" s="53"/>
      <c r="M4" s="53"/>
      <c r="N4" s="53"/>
      <c r="O4" s="53"/>
      <c r="P4" s="53"/>
      <c r="Q4" s="53"/>
      <c r="R4" s="53"/>
      <c r="U4" s="66"/>
    </row>
    <row r="5" spans="2:38" ht="23.25" customHeight="1">
      <c r="B5" s="54"/>
      <c r="C5" s="54"/>
      <c r="D5" s="54"/>
      <c r="E5" s="54"/>
      <c r="F5" s="54"/>
      <c r="G5" s="54"/>
      <c r="H5" s="54"/>
      <c r="I5" s="54"/>
      <c r="J5" s="54"/>
      <c r="K5" s="54"/>
      <c r="L5" s="54"/>
      <c r="M5" s="54"/>
      <c r="N5" s="54"/>
      <c r="O5" s="54"/>
      <c r="P5" s="54"/>
      <c r="Q5" s="54"/>
      <c r="R5" s="54"/>
      <c r="U5" s="1"/>
    </row>
    <row r="6" spans="2:38" ht="57.75" customHeight="1">
      <c r="B6" s="2"/>
      <c r="C6" s="3"/>
      <c r="D6" s="55" t="s">
        <v>4</v>
      </c>
      <c r="E6" s="55"/>
      <c r="F6" s="55"/>
      <c r="G6" s="55" t="s">
        <v>5</v>
      </c>
      <c r="H6" s="55"/>
      <c r="I6" s="55"/>
      <c r="J6" s="55" t="s">
        <v>6</v>
      </c>
      <c r="K6" s="55"/>
      <c r="L6" s="55"/>
      <c r="M6" s="55" t="s">
        <v>7</v>
      </c>
      <c r="N6" s="55"/>
      <c r="O6" s="55"/>
      <c r="P6" s="55" t="s">
        <v>8</v>
      </c>
      <c r="Q6" s="55"/>
      <c r="R6" s="55"/>
    </row>
    <row r="7" spans="2:38" ht="15" customHeight="1">
      <c r="B7" s="56">
        <v>1</v>
      </c>
      <c r="C7" s="57" t="s">
        <v>9</v>
      </c>
      <c r="D7" s="58"/>
      <c r="E7" s="58"/>
      <c r="F7" s="58"/>
      <c r="G7" s="58"/>
      <c r="H7" s="58"/>
      <c r="I7" s="58"/>
      <c r="J7" s="58"/>
      <c r="K7" s="58"/>
      <c r="L7" s="58"/>
      <c r="M7" s="58"/>
      <c r="N7" s="58"/>
      <c r="O7" s="58"/>
      <c r="P7" s="58"/>
      <c r="Q7" s="58"/>
      <c r="R7" s="58"/>
      <c r="S7" s="4"/>
      <c r="T7" s="5"/>
      <c r="U7" s="5"/>
      <c r="V7" s="5"/>
      <c r="W7" s="5"/>
      <c r="X7" s="5"/>
      <c r="Y7" s="5"/>
      <c r="Z7" s="5"/>
      <c r="AA7" s="5"/>
      <c r="AB7" s="5"/>
      <c r="AC7" s="5"/>
      <c r="AD7" s="5"/>
      <c r="AE7" s="5"/>
      <c r="AF7" s="5"/>
      <c r="AG7" s="5"/>
      <c r="AH7" s="5"/>
      <c r="AI7" s="5"/>
      <c r="AJ7" s="5"/>
      <c r="AK7" s="5"/>
      <c r="AL7" s="5"/>
    </row>
    <row r="8" spans="2:38" ht="20.100000000000001" customHeight="1">
      <c r="B8" s="56"/>
      <c r="C8" s="57"/>
      <c r="D8" s="6"/>
      <c r="E8" s="7">
        <v>1</v>
      </c>
      <c r="F8" s="8"/>
      <c r="G8" s="6"/>
      <c r="H8" s="7">
        <v>2</v>
      </c>
      <c r="I8" s="8"/>
      <c r="J8" s="6"/>
      <c r="K8" s="7">
        <v>3</v>
      </c>
      <c r="L8" s="8"/>
      <c r="M8" s="6"/>
      <c r="N8" s="7">
        <v>4</v>
      </c>
      <c r="O8" s="8"/>
      <c r="P8" s="6"/>
      <c r="Q8" s="7">
        <v>0</v>
      </c>
      <c r="R8" s="8"/>
      <c r="S8" s="4"/>
      <c r="T8" s="5"/>
      <c r="U8" s="5"/>
      <c r="V8" s="5"/>
      <c r="W8" s="5"/>
      <c r="X8" s="5"/>
      <c r="Y8" s="5"/>
      <c r="Z8" s="5"/>
      <c r="AA8" s="5"/>
      <c r="AB8" s="5"/>
      <c r="AC8" s="5"/>
      <c r="AD8" s="5"/>
      <c r="AE8" s="5"/>
      <c r="AF8" s="5"/>
      <c r="AG8" s="5"/>
      <c r="AH8" s="5"/>
      <c r="AI8" s="5"/>
      <c r="AJ8" s="5"/>
      <c r="AK8" s="5"/>
      <c r="AL8" s="5"/>
    </row>
    <row r="9" spans="2:38" ht="15" customHeight="1">
      <c r="B9" s="56"/>
      <c r="C9" s="57"/>
      <c r="D9" s="59"/>
      <c r="E9" s="59"/>
      <c r="F9" s="59"/>
      <c r="G9" s="59"/>
      <c r="H9" s="59"/>
      <c r="I9" s="59"/>
      <c r="J9" s="59"/>
      <c r="K9" s="59"/>
      <c r="L9" s="59"/>
      <c r="M9" s="59"/>
      <c r="N9" s="59"/>
      <c r="O9" s="59"/>
      <c r="P9" s="59"/>
      <c r="Q9" s="59"/>
      <c r="R9" s="59"/>
      <c r="S9" s="4"/>
      <c r="T9" s="5"/>
      <c r="U9" s="5"/>
      <c r="V9" s="5"/>
      <c r="W9" s="5"/>
      <c r="X9" s="5"/>
      <c r="Y9" s="5"/>
      <c r="Z9" s="5"/>
      <c r="AA9" s="5"/>
      <c r="AB9" s="5"/>
      <c r="AC9" s="5"/>
      <c r="AD9" s="5"/>
      <c r="AE9" s="5"/>
      <c r="AF9" s="5"/>
      <c r="AG9" s="5"/>
      <c r="AH9" s="5"/>
      <c r="AI9" s="5"/>
      <c r="AJ9" s="5"/>
      <c r="AK9" s="5"/>
      <c r="AL9" s="5"/>
    </row>
    <row r="10" spans="2:38" ht="15" customHeight="1">
      <c r="B10" s="56">
        <v>2</v>
      </c>
      <c r="C10" s="57" t="s">
        <v>10</v>
      </c>
      <c r="D10" s="58"/>
      <c r="E10" s="58"/>
      <c r="F10" s="58"/>
      <c r="G10" s="58"/>
      <c r="H10" s="58"/>
      <c r="I10" s="58"/>
      <c r="J10" s="58"/>
      <c r="K10" s="58"/>
      <c r="L10" s="58"/>
      <c r="M10" s="58"/>
      <c r="N10" s="58"/>
      <c r="O10" s="58"/>
      <c r="P10" s="58"/>
      <c r="Q10" s="58"/>
      <c r="R10" s="58"/>
    </row>
    <row r="11" spans="2:38" ht="20.100000000000001" customHeight="1">
      <c r="B11" s="56"/>
      <c r="C11" s="57"/>
      <c r="D11" s="6"/>
      <c r="E11" s="7">
        <v>1</v>
      </c>
      <c r="F11" s="8"/>
      <c r="G11" s="6"/>
      <c r="H11" s="7">
        <v>2</v>
      </c>
      <c r="I11" s="8"/>
      <c r="J11" s="6"/>
      <c r="K11" s="7">
        <v>3</v>
      </c>
      <c r="L11" s="8"/>
      <c r="M11" s="6"/>
      <c r="N11" s="7">
        <v>4</v>
      </c>
      <c r="O11" s="8"/>
      <c r="P11" s="6"/>
      <c r="Q11" s="7">
        <v>0</v>
      </c>
      <c r="R11" s="8"/>
    </row>
    <row r="12" spans="2:38" ht="15" customHeight="1">
      <c r="B12" s="56"/>
      <c r="C12" s="57"/>
      <c r="D12" s="59"/>
      <c r="E12" s="59"/>
      <c r="F12" s="59"/>
      <c r="G12" s="59"/>
      <c r="H12" s="59"/>
      <c r="I12" s="59"/>
      <c r="J12" s="59"/>
      <c r="K12" s="59"/>
      <c r="L12" s="59"/>
      <c r="M12" s="59"/>
      <c r="N12" s="59"/>
      <c r="O12" s="59"/>
      <c r="P12" s="59"/>
      <c r="Q12" s="59"/>
      <c r="R12" s="59"/>
    </row>
    <row r="13" spans="2:38" ht="15" customHeight="1">
      <c r="B13" s="56">
        <v>3</v>
      </c>
      <c r="C13" s="57" t="s">
        <v>11</v>
      </c>
      <c r="D13" s="58"/>
      <c r="E13" s="58"/>
      <c r="F13" s="58"/>
      <c r="G13" s="58"/>
      <c r="H13" s="58"/>
      <c r="I13" s="58"/>
      <c r="J13" s="58"/>
      <c r="K13" s="58"/>
      <c r="L13" s="58"/>
      <c r="M13" s="58"/>
      <c r="N13" s="58"/>
      <c r="O13" s="58"/>
      <c r="P13" s="58"/>
      <c r="Q13" s="58"/>
      <c r="R13" s="58"/>
    </row>
    <row r="14" spans="2:38" ht="20.100000000000001" customHeight="1">
      <c r="B14" s="56"/>
      <c r="C14" s="57"/>
      <c r="D14" s="6"/>
      <c r="E14" s="7">
        <v>1</v>
      </c>
      <c r="F14" s="8"/>
      <c r="G14" s="6"/>
      <c r="H14" s="7">
        <v>2</v>
      </c>
      <c r="I14" s="8"/>
      <c r="J14" s="6"/>
      <c r="K14" s="7">
        <v>3</v>
      </c>
      <c r="L14" s="8"/>
      <c r="M14" s="6"/>
      <c r="N14" s="7">
        <v>4</v>
      </c>
      <c r="O14" s="8"/>
      <c r="P14" s="6"/>
      <c r="Q14" s="7">
        <v>0</v>
      </c>
      <c r="R14" s="8"/>
    </row>
    <row r="15" spans="2:38" ht="15" customHeight="1">
      <c r="B15" s="56"/>
      <c r="C15" s="57"/>
      <c r="D15" s="59"/>
      <c r="E15" s="59"/>
      <c r="F15" s="59"/>
      <c r="G15" s="59"/>
      <c r="H15" s="59"/>
      <c r="I15" s="59"/>
      <c r="J15" s="59"/>
      <c r="K15" s="59"/>
      <c r="L15" s="59"/>
      <c r="M15" s="59"/>
      <c r="N15" s="59"/>
      <c r="O15" s="59"/>
      <c r="P15" s="59"/>
      <c r="Q15" s="59"/>
      <c r="R15" s="59"/>
    </row>
    <row r="16" spans="2:38" ht="15" customHeight="1">
      <c r="B16" s="56">
        <v>4</v>
      </c>
      <c r="C16" s="57" t="s">
        <v>12</v>
      </c>
      <c r="D16" s="58"/>
      <c r="E16" s="58"/>
      <c r="F16" s="58"/>
      <c r="G16" s="58"/>
      <c r="H16" s="58"/>
      <c r="I16" s="58"/>
      <c r="J16" s="58"/>
      <c r="K16" s="58"/>
      <c r="L16" s="58"/>
      <c r="M16" s="58"/>
      <c r="N16" s="58"/>
      <c r="O16" s="58"/>
      <c r="P16" s="58"/>
      <c r="Q16" s="58"/>
      <c r="R16" s="58"/>
    </row>
    <row r="17" spans="2:18" ht="20.100000000000001" customHeight="1">
      <c r="B17" s="56"/>
      <c r="C17" s="57"/>
      <c r="D17" s="6"/>
      <c r="E17" s="7">
        <v>1</v>
      </c>
      <c r="F17" s="8"/>
      <c r="G17" s="6"/>
      <c r="H17" s="7">
        <v>2</v>
      </c>
      <c r="I17" s="8"/>
      <c r="J17" s="6"/>
      <c r="K17" s="7">
        <v>3</v>
      </c>
      <c r="L17" s="8"/>
      <c r="M17" s="6"/>
      <c r="N17" s="7">
        <v>4</v>
      </c>
      <c r="O17" s="8"/>
      <c r="P17" s="6"/>
      <c r="Q17" s="7">
        <v>0</v>
      </c>
      <c r="R17" s="8"/>
    </row>
    <row r="18" spans="2:18" ht="15" customHeight="1">
      <c r="B18" s="56"/>
      <c r="C18" s="57"/>
      <c r="D18" s="59"/>
      <c r="E18" s="59"/>
      <c r="F18" s="59"/>
      <c r="G18" s="59"/>
      <c r="H18" s="59"/>
      <c r="I18" s="59"/>
      <c r="J18" s="59"/>
      <c r="K18" s="59"/>
      <c r="L18" s="59"/>
      <c r="M18" s="59"/>
      <c r="N18" s="59"/>
      <c r="O18" s="59"/>
      <c r="P18" s="59"/>
      <c r="Q18" s="59"/>
      <c r="R18" s="59"/>
    </row>
    <row r="19" spans="2:18" ht="15" customHeight="1">
      <c r="B19" s="56">
        <v>5</v>
      </c>
      <c r="C19" s="57" t="s">
        <v>13</v>
      </c>
      <c r="D19" s="58"/>
      <c r="E19" s="58"/>
      <c r="F19" s="58"/>
      <c r="G19" s="58"/>
      <c r="H19" s="58"/>
      <c r="I19" s="58"/>
      <c r="J19" s="58"/>
      <c r="K19" s="58"/>
      <c r="L19" s="58"/>
      <c r="M19" s="58"/>
      <c r="N19" s="58"/>
      <c r="O19" s="58"/>
      <c r="P19" s="58"/>
      <c r="Q19" s="58"/>
      <c r="R19" s="58"/>
    </row>
    <row r="20" spans="2:18" ht="20.100000000000001" customHeight="1">
      <c r="B20" s="56"/>
      <c r="C20" s="57"/>
      <c r="D20" s="6"/>
      <c r="E20" s="7">
        <v>1</v>
      </c>
      <c r="F20" s="8"/>
      <c r="G20" s="6"/>
      <c r="H20" s="7">
        <v>2</v>
      </c>
      <c r="I20" s="8"/>
      <c r="J20" s="6"/>
      <c r="K20" s="7">
        <v>3</v>
      </c>
      <c r="L20" s="8"/>
      <c r="M20" s="6"/>
      <c r="N20" s="7">
        <v>4</v>
      </c>
      <c r="O20" s="8"/>
      <c r="P20" s="6"/>
      <c r="Q20" s="7">
        <v>0</v>
      </c>
      <c r="R20" s="8"/>
    </row>
    <row r="21" spans="2:18" ht="15" customHeight="1">
      <c r="B21" s="56"/>
      <c r="C21" s="57"/>
      <c r="D21" s="59"/>
      <c r="E21" s="59"/>
      <c r="F21" s="59"/>
      <c r="G21" s="59"/>
      <c r="H21" s="59"/>
      <c r="I21" s="59"/>
      <c r="J21" s="59"/>
      <c r="K21" s="59"/>
      <c r="L21" s="59"/>
      <c r="M21" s="59"/>
      <c r="N21" s="59"/>
      <c r="O21" s="59"/>
      <c r="P21" s="59"/>
      <c r="Q21" s="59"/>
      <c r="R21" s="59"/>
    </row>
    <row r="22" spans="2:18" ht="15" customHeight="1">
      <c r="B22" s="56">
        <v>6</v>
      </c>
      <c r="C22" s="57" t="s">
        <v>14</v>
      </c>
      <c r="D22" s="58"/>
      <c r="E22" s="58"/>
      <c r="F22" s="58"/>
      <c r="G22" s="58"/>
      <c r="H22" s="58"/>
      <c r="I22" s="58"/>
      <c r="J22" s="58"/>
      <c r="K22" s="58"/>
      <c r="L22" s="58"/>
      <c r="M22" s="58"/>
      <c r="N22" s="58"/>
      <c r="O22" s="58"/>
      <c r="P22" s="58"/>
      <c r="Q22" s="58"/>
      <c r="R22" s="58"/>
    </row>
    <row r="23" spans="2:18" ht="20.100000000000001" customHeight="1">
      <c r="B23" s="56"/>
      <c r="C23" s="57"/>
      <c r="D23" s="6"/>
      <c r="E23" s="7">
        <v>1</v>
      </c>
      <c r="F23" s="8"/>
      <c r="G23" s="6"/>
      <c r="H23" s="7">
        <v>2</v>
      </c>
      <c r="I23" s="8"/>
      <c r="J23" s="6"/>
      <c r="K23" s="7">
        <v>3</v>
      </c>
      <c r="L23" s="8"/>
      <c r="M23" s="6"/>
      <c r="N23" s="7">
        <v>4</v>
      </c>
      <c r="O23" s="8"/>
      <c r="P23" s="6"/>
      <c r="Q23" s="7">
        <v>0</v>
      </c>
      <c r="R23" s="8"/>
    </row>
    <row r="24" spans="2:18" ht="15" customHeight="1">
      <c r="B24" s="56"/>
      <c r="C24" s="57"/>
      <c r="D24" s="59"/>
      <c r="E24" s="59"/>
      <c r="F24" s="59"/>
      <c r="G24" s="59"/>
      <c r="H24" s="59"/>
      <c r="I24" s="59"/>
      <c r="J24" s="59"/>
      <c r="K24" s="59"/>
      <c r="L24" s="59"/>
      <c r="M24" s="59"/>
      <c r="N24" s="59"/>
      <c r="O24" s="59"/>
      <c r="P24" s="59"/>
      <c r="Q24" s="59"/>
      <c r="R24" s="59"/>
    </row>
    <row r="25" spans="2:18" ht="15" customHeight="1">
      <c r="B25" s="56">
        <v>7</v>
      </c>
      <c r="C25" s="57" t="s">
        <v>15</v>
      </c>
      <c r="D25" s="58"/>
      <c r="E25" s="58"/>
      <c r="F25" s="58"/>
      <c r="G25" s="58"/>
      <c r="H25" s="58"/>
      <c r="I25" s="58"/>
      <c r="J25" s="58"/>
      <c r="K25" s="58"/>
      <c r="L25" s="58"/>
      <c r="M25" s="58"/>
      <c r="N25" s="58"/>
      <c r="O25" s="58"/>
      <c r="P25" s="58"/>
      <c r="Q25" s="58"/>
      <c r="R25" s="58"/>
    </row>
    <row r="26" spans="2:18" ht="20.100000000000001" customHeight="1">
      <c r="B26" s="56"/>
      <c r="C26" s="57"/>
      <c r="D26" s="6"/>
      <c r="E26" s="7">
        <v>1</v>
      </c>
      <c r="F26" s="8"/>
      <c r="G26" s="6"/>
      <c r="H26" s="7">
        <v>2</v>
      </c>
      <c r="I26" s="8"/>
      <c r="J26" s="6"/>
      <c r="K26" s="7">
        <v>3</v>
      </c>
      <c r="L26" s="8"/>
      <c r="M26" s="6"/>
      <c r="N26" s="7">
        <v>4</v>
      </c>
      <c r="O26" s="8"/>
      <c r="P26" s="6"/>
      <c r="Q26" s="7">
        <v>0</v>
      </c>
      <c r="R26" s="8"/>
    </row>
    <row r="27" spans="2:18" ht="15" customHeight="1">
      <c r="B27" s="56"/>
      <c r="C27" s="57"/>
      <c r="D27" s="59"/>
      <c r="E27" s="59"/>
      <c r="F27" s="59"/>
      <c r="G27" s="59"/>
      <c r="H27" s="59"/>
      <c r="I27" s="59"/>
      <c r="J27" s="59"/>
      <c r="K27" s="59"/>
      <c r="L27" s="59"/>
      <c r="M27" s="59"/>
      <c r="N27" s="59"/>
      <c r="O27" s="59"/>
      <c r="P27" s="59"/>
      <c r="Q27" s="59"/>
      <c r="R27" s="59"/>
    </row>
    <row r="28" spans="2:18" ht="15" customHeight="1">
      <c r="B28" s="56">
        <v>8</v>
      </c>
      <c r="C28" s="57" t="s">
        <v>16</v>
      </c>
      <c r="D28" s="58"/>
      <c r="E28" s="58"/>
      <c r="F28" s="58"/>
      <c r="G28" s="58"/>
      <c r="H28" s="58"/>
      <c r="I28" s="58"/>
      <c r="J28" s="58"/>
      <c r="K28" s="58"/>
      <c r="L28" s="58"/>
      <c r="M28" s="58"/>
      <c r="N28" s="58"/>
      <c r="O28" s="58"/>
      <c r="P28" s="58"/>
      <c r="Q28" s="58"/>
      <c r="R28" s="58"/>
    </row>
    <row r="29" spans="2:18" ht="20.100000000000001" customHeight="1">
      <c r="B29" s="56"/>
      <c r="C29" s="57"/>
      <c r="D29" s="6"/>
      <c r="E29" s="7">
        <v>1</v>
      </c>
      <c r="F29" s="8"/>
      <c r="G29" s="6"/>
      <c r="H29" s="7">
        <v>2</v>
      </c>
      <c r="I29" s="8"/>
      <c r="J29" s="6"/>
      <c r="K29" s="7">
        <v>3</v>
      </c>
      <c r="L29" s="8"/>
      <c r="M29" s="6"/>
      <c r="N29" s="7">
        <v>4</v>
      </c>
      <c r="O29" s="8"/>
      <c r="P29" s="6"/>
      <c r="Q29" s="7">
        <v>0</v>
      </c>
      <c r="R29" s="8"/>
    </row>
    <row r="30" spans="2:18" ht="15" customHeight="1">
      <c r="B30" s="56"/>
      <c r="C30" s="57"/>
      <c r="D30" s="59"/>
      <c r="E30" s="59"/>
      <c r="F30" s="59"/>
      <c r="G30" s="59"/>
      <c r="H30" s="59"/>
      <c r="I30" s="59"/>
      <c r="J30" s="59"/>
      <c r="K30" s="59"/>
      <c r="L30" s="59"/>
      <c r="M30" s="59"/>
      <c r="N30" s="59"/>
      <c r="O30" s="59"/>
      <c r="P30" s="59"/>
      <c r="Q30" s="59"/>
      <c r="R30" s="59"/>
    </row>
    <row r="31" spans="2:18" ht="15" customHeight="1">
      <c r="B31" s="56">
        <v>9</v>
      </c>
      <c r="C31" s="57" t="s">
        <v>17</v>
      </c>
      <c r="D31" s="58"/>
      <c r="E31" s="58"/>
      <c r="F31" s="58"/>
      <c r="G31" s="58"/>
      <c r="H31" s="58"/>
      <c r="I31" s="58"/>
      <c r="J31" s="58"/>
      <c r="K31" s="58"/>
      <c r="L31" s="58"/>
      <c r="M31" s="58"/>
      <c r="N31" s="58"/>
      <c r="O31" s="58"/>
      <c r="P31" s="58"/>
      <c r="Q31" s="58"/>
      <c r="R31" s="58"/>
    </row>
    <row r="32" spans="2:18" ht="20.100000000000001" customHeight="1">
      <c r="B32" s="56"/>
      <c r="C32" s="57"/>
      <c r="D32" s="6"/>
      <c r="E32" s="7">
        <v>1</v>
      </c>
      <c r="F32" s="8"/>
      <c r="G32" s="6"/>
      <c r="H32" s="7">
        <v>2</v>
      </c>
      <c r="I32" s="8"/>
      <c r="J32" s="6"/>
      <c r="K32" s="7">
        <v>3</v>
      </c>
      <c r="L32" s="8"/>
      <c r="M32" s="6"/>
      <c r="N32" s="7">
        <v>4</v>
      </c>
      <c r="O32" s="8"/>
      <c r="P32" s="6"/>
      <c r="Q32" s="7">
        <v>0</v>
      </c>
      <c r="R32" s="8"/>
    </row>
    <row r="33" spans="2:18" ht="15" customHeight="1">
      <c r="B33" s="56"/>
      <c r="C33" s="57"/>
      <c r="D33" s="59"/>
      <c r="E33" s="59"/>
      <c r="F33" s="59"/>
      <c r="G33" s="59"/>
      <c r="H33" s="59"/>
      <c r="I33" s="59"/>
      <c r="J33" s="59"/>
      <c r="K33" s="59"/>
      <c r="L33" s="59"/>
      <c r="M33" s="59"/>
      <c r="N33" s="59"/>
      <c r="O33" s="59"/>
      <c r="P33" s="59"/>
      <c r="Q33" s="59"/>
      <c r="R33" s="59"/>
    </row>
    <row r="34" spans="2:18" ht="15" customHeight="1">
      <c r="B34" s="56">
        <v>10</v>
      </c>
      <c r="C34" s="57" t="s">
        <v>18</v>
      </c>
      <c r="D34" s="58"/>
      <c r="E34" s="58"/>
      <c r="F34" s="58"/>
      <c r="G34" s="58"/>
      <c r="H34" s="58"/>
      <c r="I34" s="58"/>
      <c r="J34" s="58"/>
      <c r="K34" s="58"/>
      <c r="L34" s="58"/>
      <c r="M34" s="58"/>
      <c r="N34" s="58"/>
      <c r="O34" s="58"/>
      <c r="P34" s="58"/>
      <c r="Q34" s="58"/>
      <c r="R34" s="58"/>
    </row>
    <row r="35" spans="2:18" ht="20.100000000000001" customHeight="1">
      <c r="B35" s="56"/>
      <c r="C35" s="57"/>
      <c r="D35" s="6"/>
      <c r="E35" s="7">
        <v>1</v>
      </c>
      <c r="F35" s="8"/>
      <c r="G35" s="6"/>
      <c r="H35" s="7">
        <v>2</v>
      </c>
      <c r="I35" s="8"/>
      <c r="J35" s="6"/>
      <c r="K35" s="7">
        <v>3</v>
      </c>
      <c r="L35" s="8"/>
      <c r="M35" s="6"/>
      <c r="N35" s="7">
        <v>4</v>
      </c>
      <c r="O35" s="8"/>
      <c r="P35" s="6"/>
      <c r="Q35" s="7">
        <v>0</v>
      </c>
      <c r="R35" s="8"/>
    </row>
    <row r="36" spans="2:18" ht="15" customHeight="1">
      <c r="B36" s="56"/>
      <c r="C36" s="57"/>
      <c r="D36" s="59"/>
      <c r="E36" s="59"/>
      <c r="F36" s="59"/>
      <c r="G36" s="59"/>
      <c r="H36" s="59"/>
      <c r="I36" s="59"/>
      <c r="J36" s="59"/>
      <c r="K36" s="59"/>
      <c r="L36" s="59"/>
      <c r="M36" s="59"/>
      <c r="N36" s="59"/>
      <c r="O36" s="59"/>
      <c r="P36" s="59"/>
      <c r="Q36" s="59"/>
      <c r="R36" s="59"/>
    </row>
    <row r="37" spans="2:18" ht="57.75" customHeight="1">
      <c r="B37" s="45"/>
      <c r="C37" s="50"/>
      <c r="D37" s="55" t="s">
        <v>4</v>
      </c>
      <c r="E37" s="55"/>
      <c r="F37" s="55"/>
      <c r="G37" s="55" t="s">
        <v>5</v>
      </c>
      <c r="H37" s="55"/>
      <c r="I37" s="55"/>
      <c r="J37" s="55" t="s">
        <v>6</v>
      </c>
      <c r="K37" s="55"/>
      <c r="L37" s="55"/>
      <c r="M37" s="55" t="s">
        <v>7</v>
      </c>
      <c r="N37" s="55"/>
      <c r="O37" s="55"/>
      <c r="P37" s="55" t="s">
        <v>8</v>
      </c>
      <c r="Q37" s="55"/>
      <c r="R37" s="55"/>
    </row>
    <row r="38" spans="2:18" ht="15" customHeight="1">
      <c r="B38" s="56">
        <v>11</v>
      </c>
      <c r="C38" s="57" t="s">
        <v>19</v>
      </c>
      <c r="D38" s="58"/>
      <c r="E38" s="58"/>
      <c r="F38" s="58"/>
      <c r="G38" s="58"/>
      <c r="H38" s="58"/>
      <c r="I38" s="58"/>
      <c r="J38" s="58"/>
      <c r="K38" s="58"/>
      <c r="L38" s="58"/>
      <c r="M38" s="58"/>
      <c r="N38" s="58"/>
      <c r="O38" s="58"/>
      <c r="P38" s="58"/>
      <c r="Q38" s="58"/>
      <c r="R38" s="58"/>
    </row>
    <row r="39" spans="2:18" ht="20.100000000000001" customHeight="1">
      <c r="B39" s="56"/>
      <c r="C39" s="57"/>
      <c r="D39" s="6"/>
      <c r="E39" s="7">
        <v>1</v>
      </c>
      <c r="F39" s="8"/>
      <c r="G39" s="6"/>
      <c r="H39" s="7">
        <v>2</v>
      </c>
      <c r="I39" s="8"/>
      <c r="J39" s="6"/>
      <c r="K39" s="7">
        <v>3</v>
      </c>
      <c r="L39" s="8"/>
      <c r="M39" s="6"/>
      <c r="N39" s="7">
        <v>4</v>
      </c>
      <c r="O39" s="8"/>
      <c r="P39" s="6"/>
      <c r="Q39" s="7">
        <v>0</v>
      </c>
      <c r="R39" s="8"/>
    </row>
    <row r="40" spans="2:18" ht="15" customHeight="1">
      <c r="B40" s="56"/>
      <c r="C40" s="57"/>
      <c r="D40" s="59"/>
      <c r="E40" s="59"/>
      <c r="F40" s="59"/>
      <c r="G40" s="59"/>
      <c r="H40" s="59"/>
      <c r="I40" s="59"/>
      <c r="J40" s="59"/>
      <c r="K40" s="59"/>
      <c r="L40" s="59"/>
      <c r="M40" s="59"/>
      <c r="N40" s="59"/>
      <c r="O40" s="59"/>
      <c r="P40" s="59"/>
      <c r="Q40" s="59"/>
      <c r="R40" s="59"/>
    </row>
    <row r="41" spans="2:18" ht="15" customHeight="1">
      <c r="B41" s="56">
        <v>12</v>
      </c>
      <c r="C41" s="57" t="s">
        <v>20</v>
      </c>
      <c r="D41" s="58"/>
      <c r="E41" s="58"/>
      <c r="F41" s="58"/>
      <c r="G41" s="58"/>
      <c r="H41" s="58"/>
      <c r="I41" s="58"/>
      <c r="J41" s="58"/>
      <c r="K41" s="58"/>
      <c r="L41" s="58"/>
      <c r="M41" s="58"/>
      <c r="N41" s="58"/>
      <c r="O41" s="58"/>
      <c r="P41" s="58"/>
      <c r="Q41" s="58"/>
      <c r="R41" s="58"/>
    </row>
    <row r="42" spans="2:18" ht="20.100000000000001" customHeight="1">
      <c r="B42" s="56"/>
      <c r="C42" s="57"/>
      <c r="D42" s="6"/>
      <c r="E42" s="7">
        <v>1</v>
      </c>
      <c r="F42" s="8"/>
      <c r="G42" s="6"/>
      <c r="H42" s="7">
        <v>2</v>
      </c>
      <c r="I42" s="8"/>
      <c r="J42" s="6"/>
      <c r="K42" s="7">
        <v>3</v>
      </c>
      <c r="L42" s="8"/>
      <c r="M42" s="6"/>
      <c r="N42" s="7">
        <v>4</v>
      </c>
      <c r="O42" s="8"/>
      <c r="P42" s="6"/>
      <c r="Q42" s="7">
        <v>0</v>
      </c>
      <c r="R42" s="8"/>
    </row>
    <row r="43" spans="2:18" ht="15" customHeight="1">
      <c r="B43" s="56"/>
      <c r="C43" s="57"/>
      <c r="D43" s="59"/>
      <c r="E43" s="59"/>
      <c r="F43" s="59"/>
      <c r="G43" s="59"/>
      <c r="H43" s="59"/>
      <c r="I43" s="59"/>
      <c r="J43" s="59"/>
      <c r="K43" s="59"/>
      <c r="L43" s="59"/>
      <c r="M43" s="59"/>
      <c r="N43" s="59"/>
      <c r="O43" s="59"/>
      <c r="P43" s="59"/>
      <c r="Q43" s="59"/>
      <c r="R43" s="59"/>
    </row>
    <row r="44" spans="2:18" ht="15" customHeight="1">
      <c r="B44" s="56">
        <v>13</v>
      </c>
      <c r="C44" s="57" t="s">
        <v>21</v>
      </c>
      <c r="D44" s="58"/>
      <c r="E44" s="58"/>
      <c r="F44" s="58"/>
      <c r="G44" s="58"/>
      <c r="H44" s="58"/>
      <c r="I44" s="58"/>
      <c r="J44" s="58"/>
      <c r="K44" s="58"/>
      <c r="L44" s="58"/>
      <c r="M44" s="58"/>
      <c r="N44" s="58"/>
      <c r="O44" s="58"/>
      <c r="P44" s="58"/>
      <c r="Q44" s="58"/>
      <c r="R44" s="58"/>
    </row>
    <row r="45" spans="2:18" ht="20.100000000000001" customHeight="1">
      <c r="B45" s="56"/>
      <c r="C45" s="57"/>
      <c r="D45" s="6"/>
      <c r="E45" s="7">
        <v>1</v>
      </c>
      <c r="F45" s="8"/>
      <c r="G45" s="6"/>
      <c r="H45" s="7">
        <v>2</v>
      </c>
      <c r="I45" s="8"/>
      <c r="J45" s="6"/>
      <c r="K45" s="7">
        <v>3</v>
      </c>
      <c r="L45" s="8"/>
      <c r="M45" s="6"/>
      <c r="N45" s="7">
        <v>4</v>
      </c>
      <c r="O45" s="8"/>
      <c r="P45" s="6"/>
      <c r="Q45" s="7">
        <v>0</v>
      </c>
      <c r="R45" s="8"/>
    </row>
    <row r="46" spans="2:18" ht="15" customHeight="1">
      <c r="B46" s="56"/>
      <c r="C46" s="57"/>
      <c r="D46" s="59"/>
      <c r="E46" s="59"/>
      <c r="F46" s="59"/>
      <c r="G46" s="59"/>
      <c r="H46" s="59"/>
      <c r="I46" s="59"/>
      <c r="J46" s="59"/>
      <c r="K46" s="59"/>
      <c r="L46" s="59"/>
      <c r="M46" s="59"/>
      <c r="N46" s="59"/>
      <c r="O46" s="59"/>
      <c r="P46" s="59"/>
      <c r="Q46" s="59"/>
      <c r="R46" s="59"/>
    </row>
    <row r="47" spans="2:18" ht="15" customHeight="1">
      <c r="B47" s="56">
        <v>14</v>
      </c>
      <c r="C47" s="57" t="s">
        <v>22</v>
      </c>
      <c r="D47" s="58"/>
      <c r="E47" s="58"/>
      <c r="F47" s="58"/>
      <c r="G47" s="58"/>
      <c r="H47" s="58"/>
      <c r="I47" s="58"/>
      <c r="J47" s="58"/>
      <c r="K47" s="58"/>
      <c r="L47" s="58"/>
      <c r="M47" s="58"/>
      <c r="N47" s="58"/>
      <c r="O47" s="58"/>
      <c r="P47" s="58"/>
      <c r="Q47" s="58"/>
      <c r="R47" s="58"/>
    </row>
    <row r="48" spans="2:18" ht="20.100000000000001" customHeight="1">
      <c r="B48" s="56"/>
      <c r="C48" s="57"/>
      <c r="D48" s="6"/>
      <c r="E48" s="7">
        <v>1</v>
      </c>
      <c r="F48" s="8"/>
      <c r="G48" s="6"/>
      <c r="H48" s="7">
        <v>2</v>
      </c>
      <c r="I48" s="8"/>
      <c r="J48" s="6"/>
      <c r="K48" s="7">
        <v>3</v>
      </c>
      <c r="L48" s="8"/>
      <c r="M48" s="6"/>
      <c r="N48" s="7">
        <v>4</v>
      </c>
      <c r="O48" s="8"/>
      <c r="P48" s="6"/>
      <c r="Q48" s="7">
        <v>0</v>
      </c>
      <c r="R48" s="8"/>
    </row>
    <row r="49" spans="2:18" ht="15" customHeight="1">
      <c r="B49" s="56"/>
      <c r="C49" s="57"/>
      <c r="D49" s="59"/>
      <c r="E49" s="59"/>
      <c r="F49" s="59"/>
      <c r="G49" s="59"/>
      <c r="H49" s="59"/>
      <c r="I49" s="59"/>
      <c r="J49" s="59"/>
      <c r="K49" s="59"/>
      <c r="L49" s="59"/>
      <c r="M49" s="59"/>
      <c r="N49" s="59"/>
      <c r="O49" s="59"/>
      <c r="P49" s="59"/>
      <c r="Q49" s="59"/>
      <c r="R49" s="59"/>
    </row>
    <row r="50" spans="2:18" ht="15" customHeight="1">
      <c r="B50" s="56">
        <v>15</v>
      </c>
      <c r="C50" s="57" t="s">
        <v>23</v>
      </c>
      <c r="D50" s="58"/>
      <c r="E50" s="58"/>
      <c r="F50" s="58"/>
      <c r="G50" s="58"/>
      <c r="H50" s="58"/>
      <c r="I50" s="58"/>
      <c r="J50" s="58"/>
      <c r="K50" s="58"/>
      <c r="L50" s="58"/>
      <c r="M50" s="58"/>
      <c r="N50" s="58"/>
      <c r="O50" s="58"/>
      <c r="P50" s="58"/>
      <c r="Q50" s="58"/>
      <c r="R50" s="58"/>
    </row>
    <row r="51" spans="2:18" ht="20.100000000000001" customHeight="1">
      <c r="B51" s="56"/>
      <c r="C51" s="57"/>
      <c r="D51" s="6"/>
      <c r="E51" s="7">
        <v>1</v>
      </c>
      <c r="F51" s="8"/>
      <c r="G51" s="6"/>
      <c r="H51" s="7">
        <v>2</v>
      </c>
      <c r="I51" s="8"/>
      <c r="J51" s="6"/>
      <c r="K51" s="7">
        <v>3</v>
      </c>
      <c r="L51" s="8"/>
      <c r="M51" s="6"/>
      <c r="N51" s="7">
        <v>4</v>
      </c>
      <c r="O51" s="8"/>
      <c r="P51" s="6"/>
      <c r="Q51" s="7">
        <v>0</v>
      </c>
      <c r="R51" s="8"/>
    </row>
    <row r="52" spans="2:18" ht="15" customHeight="1">
      <c r="B52" s="56"/>
      <c r="C52" s="57"/>
      <c r="D52" s="59"/>
      <c r="E52" s="59"/>
      <c r="F52" s="59"/>
      <c r="G52" s="59"/>
      <c r="H52" s="59"/>
      <c r="I52" s="59"/>
      <c r="J52" s="59"/>
      <c r="K52" s="59"/>
      <c r="L52" s="59"/>
      <c r="M52" s="59"/>
      <c r="N52" s="59"/>
      <c r="O52" s="59"/>
      <c r="P52" s="59"/>
      <c r="Q52" s="59"/>
      <c r="R52" s="59"/>
    </row>
    <row r="53" spans="2:18" ht="15" customHeight="1">
      <c r="B53" s="56">
        <v>16</v>
      </c>
      <c r="C53" s="57" t="s">
        <v>24</v>
      </c>
      <c r="D53" s="58"/>
      <c r="E53" s="58"/>
      <c r="F53" s="58"/>
      <c r="G53" s="58"/>
      <c r="H53" s="58"/>
      <c r="I53" s="58"/>
      <c r="J53" s="58"/>
      <c r="K53" s="58"/>
      <c r="L53" s="58"/>
      <c r="M53" s="58"/>
      <c r="N53" s="58"/>
      <c r="O53" s="58"/>
      <c r="P53" s="58"/>
      <c r="Q53" s="58"/>
      <c r="R53" s="58"/>
    </row>
    <row r="54" spans="2:18" ht="20.100000000000001" customHeight="1">
      <c r="B54" s="56"/>
      <c r="C54" s="57"/>
      <c r="D54" s="6"/>
      <c r="E54" s="7">
        <v>1</v>
      </c>
      <c r="F54" s="8"/>
      <c r="G54" s="6"/>
      <c r="H54" s="7">
        <v>2</v>
      </c>
      <c r="I54" s="8"/>
      <c r="J54" s="6"/>
      <c r="K54" s="7">
        <v>3</v>
      </c>
      <c r="L54" s="8"/>
      <c r="M54" s="6"/>
      <c r="N54" s="7">
        <v>4</v>
      </c>
      <c r="O54" s="8"/>
      <c r="P54" s="6"/>
      <c r="Q54" s="7">
        <v>0</v>
      </c>
      <c r="R54" s="8"/>
    </row>
    <row r="55" spans="2:18" ht="15" customHeight="1">
      <c r="B55" s="56"/>
      <c r="C55" s="57"/>
      <c r="D55" s="59"/>
      <c r="E55" s="59"/>
      <c r="F55" s="59"/>
      <c r="G55" s="59"/>
      <c r="H55" s="59"/>
      <c r="I55" s="59"/>
      <c r="J55" s="59"/>
      <c r="K55" s="59"/>
      <c r="L55" s="59"/>
      <c r="M55" s="59"/>
      <c r="N55" s="59"/>
      <c r="O55" s="59"/>
      <c r="P55" s="59"/>
      <c r="Q55" s="59"/>
      <c r="R55" s="59"/>
    </row>
    <row r="56" spans="2:18" ht="15" customHeight="1">
      <c r="B56" s="56">
        <v>17</v>
      </c>
      <c r="C56" s="57" t="s">
        <v>25</v>
      </c>
      <c r="D56" s="58"/>
      <c r="E56" s="58"/>
      <c r="F56" s="58"/>
      <c r="G56" s="58"/>
      <c r="H56" s="58"/>
      <c r="I56" s="58"/>
      <c r="J56" s="58"/>
      <c r="K56" s="58"/>
      <c r="L56" s="58"/>
      <c r="M56" s="58"/>
      <c r="N56" s="58"/>
      <c r="O56" s="58"/>
      <c r="P56" s="58"/>
      <c r="Q56" s="58"/>
      <c r="R56" s="58"/>
    </row>
    <row r="57" spans="2:18" ht="20.100000000000001" customHeight="1">
      <c r="B57" s="56"/>
      <c r="C57" s="57"/>
      <c r="D57" s="6"/>
      <c r="E57" s="7">
        <v>1</v>
      </c>
      <c r="F57" s="8"/>
      <c r="G57" s="6"/>
      <c r="H57" s="7">
        <v>2</v>
      </c>
      <c r="I57" s="8"/>
      <c r="J57" s="6"/>
      <c r="K57" s="7">
        <v>3</v>
      </c>
      <c r="L57" s="8"/>
      <c r="M57" s="6"/>
      <c r="N57" s="7">
        <v>4</v>
      </c>
      <c r="O57" s="8"/>
      <c r="P57" s="6"/>
      <c r="Q57" s="7">
        <v>0</v>
      </c>
      <c r="R57" s="8"/>
    </row>
    <row r="58" spans="2:18" ht="15" customHeight="1">
      <c r="B58" s="56"/>
      <c r="C58" s="57"/>
      <c r="D58" s="59"/>
      <c r="E58" s="59"/>
      <c r="F58" s="59"/>
      <c r="G58" s="59"/>
      <c r="H58" s="59"/>
      <c r="I58" s="59"/>
      <c r="J58" s="59"/>
      <c r="K58" s="59"/>
      <c r="L58" s="59"/>
      <c r="M58" s="59"/>
      <c r="N58" s="59"/>
      <c r="O58" s="59"/>
      <c r="P58" s="59"/>
      <c r="Q58" s="59"/>
      <c r="R58" s="59"/>
    </row>
    <row r="59" spans="2:18" ht="15" customHeight="1">
      <c r="B59" s="56">
        <v>18</v>
      </c>
      <c r="C59" s="57" t="s">
        <v>26</v>
      </c>
      <c r="D59" s="58"/>
      <c r="E59" s="58"/>
      <c r="F59" s="58"/>
      <c r="G59" s="58"/>
      <c r="H59" s="58"/>
      <c r="I59" s="58"/>
      <c r="J59" s="58"/>
      <c r="K59" s="58"/>
      <c r="L59" s="58"/>
      <c r="M59" s="58"/>
      <c r="N59" s="58"/>
      <c r="O59" s="58"/>
      <c r="P59" s="58"/>
      <c r="Q59" s="58"/>
      <c r="R59" s="58"/>
    </row>
    <row r="60" spans="2:18" ht="20.100000000000001" customHeight="1">
      <c r="B60" s="56"/>
      <c r="C60" s="57"/>
      <c r="D60" s="6"/>
      <c r="E60" s="7">
        <v>1</v>
      </c>
      <c r="F60" s="8"/>
      <c r="G60" s="6"/>
      <c r="H60" s="7">
        <v>2</v>
      </c>
      <c r="I60" s="8"/>
      <c r="J60" s="6"/>
      <c r="K60" s="7">
        <v>3</v>
      </c>
      <c r="L60" s="8"/>
      <c r="M60" s="6"/>
      <c r="N60" s="7">
        <v>4</v>
      </c>
      <c r="O60" s="8"/>
      <c r="P60" s="6"/>
      <c r="Q60" s="7">
        <v>0</v>
      </c>
      <c r="R60" s="8"/>
    </row>
    <row r="61" spans="2:18" ht="15" customHeight="1">
      <c r="B61" s="56"/>
      <c r="C61" s="57"/>
      <c r="D61" s="59"/>
      <c r="E61" s="59"/>
      <c r="F61" s="59"/>
      <c r="G61" s="59"/>
      <c r="H61" s="59"/>
      <c r="I61" s="59"/>
      <c r="J61" s="59"/>
      <c r="K61" s="59"/>
      <c r="L61" s="59"/>
      <c r="M61" s="59"/>
      <c r="N61" s="59"/>
      <c r="O61" s="59"/>
      <c r="P61" s="59"/>
      <c r="Q61" s="59"/>
      <c r="R61" s="59"/>
    </row>
    <row r="62" spans="2:18" ht="15" customHeight="1">
      <c r="B62" s="56">
        <v>19</v>
      </c>
      <c r="C62" s="57" t="s">
        <v>27</v>
      </c>
      <c r="D62" s="58"/>
      <c r="E62" s="58"/>
      <c r="F62" s="58"/>
      <c r="G62" s="58"/>
      <c r="H62" s="58"/>
      <c r="I62" s="58"/>
      <c r="J62" s="58"/>
      <c r="K62" s="58"/>
      <c r="L62" s="58"/>
      <c r="M62" s="58"/>
      <c r="N62" s="58"/>
      <c r="O62" s="58"/>
      <c r="P62" s="58"/>
      <c r="Q62" s="58"/>
      <c r="R62" s="58"/>
    </row>
    <row r="63" spans="2:18" ht="20.100000000000001" customHeight="1">
      <c r="B63" s="56"/>
      <c r="C63" s="57"/>
      <c r="D63" s="6"/>
      <c r="E63" s="7">
        <v>1</v>
      </c>
      <c r="F63" s="8"/>
      <c r="G63" s="6"/>
      <c r="H63" s="7">
        <v>2</v>
      </c>
      <c r="I63" s="8"/>
      <c r="J63" s="6"/>
      <c r="K63" s="7">
        <v>3</v>
      </c>
      <c r="L63" s="8"/>
      <c r="M63" s="6"/>
      <c r="N63" s="7">
        <v>4</v>
      </c>
      <c r="O63" s="8"/>
      <c r="P63" s="6"/>
      <c r="Q63" s="7">
        <v>0</v>
      </c>
      <c r="R63" s="8"/>
    </row>
    <row r="64" spans="2:18" ht="15" customHeight="1">
      <c r="B64" s="56"/>
      <c r="C64" s="57"/>
      <c r="D64" s="59"/>
      <c r="E64" s="59"/>
      <c r="F64" s="59"/>
      <c r="G64" s="59"/>
      <c r="H64" s="59"/>
      <c r="I64" s="59"/>
      <c r="J64" s="59"/>
      <c r="K64" s="59"/>
      <c r="L64" s="59"/>
      <c r="M64" s="59"/>
      <c r="N64" s="59"/>
      <c r="O64" s="59"/>
      <c r="P64" s="59"/>
      <c r="Q64" s="59"/>
      <c r="R64" s="59"/>
    </row>
    <row r="65" spans="2:18" ht="15" customHeight="1">
      <c r="B65" s="56">
        <v>20</v>
      </c>
      <c r="C65" s="57" t="s">
        <v>28</v>
      </c>
      <c r="D65" s="58"/>
      <c r="E65" s="58"/>
      <c r="F65" s="58"/>
      <c r="G65" s="58"/>
      <c r="H65" s="58"/>
      <c r="I65" s="58"/>
      <c r="J65" s="58"/>
      <c r="K65" s="58"/>
      <c r="L65" s="58"/>
      <c r="M65" s="58"/>
      <c r="N65" s="58"/>
      <c r="O65" s="58"/>
      <c r="P65" s="58"/>
      <c r="Q65" s="58"/>
      <c r="R65" s="58"/>
    </row>
    <row r="66" spans="2:18" ht="20.100000000000001" customHeight="1">
      <c r="B66" s="56"/>
      <c r="C66" s="57"/>
      <c r="D66" s="6"/>
      <c r="E66" s="7">
        <v>1</v>
      </c>
      <c r="F66" s="8"/>
      <c r="G66" s="6"/>
      <c r="H66" s="7">
        <v>2</v>
      </c>
      <c r="I66" s="8"/>
      <c r="J66" s="6"/>
      <c r="K66" s="7">
        <v>3</v>
      </c>
      <c r="L66" s="8"/>
      <c r="M66" s="6"/>
      <c r="N66" s="7">
        <v>4</v>
      </c>
      <c r="O66" s="8"/>
      <c r="P66" s="6"/>
      <c r="Q66" s="7">
        <v>0</v>
      </c>
      <c r="R66" s="8"/>
    </row>
    <row r="67" spans="2:18" ht="15" customHeight="1">
      <c r="B67" s="56"/>
      <c r="C67" s="57"/>
      <c r="D67" s="59"/>
      <c r="E67" s="59"/>
      <c r="F67" s="59"/>
      <c r="G67" s="59"/>
      <c r="H67" s="59"/>
      <c r="I67" s="59"/>
      <c r="J67" s="59"/>
      <c r="K67" s="59"/>
      <c r="L67" s="59"/>
      <c r="M67" s="59"/>
      <c r="N67" s="59"/>
      <c r="O67" s="59"/>
      <c r="P67" s="59"/>
      <c r="Q67" s="59"/>
      <c r="R67" s="59"/>
    </row>
    <row r="68" spans="2:18" ht="57.75" customHeight="1">
      <c r="B68" s="45"/>
      <c r="C68" s="50"/>
      <c r="D68" s="55" t="s">
        <v>4</v>
      </c>
      <c r="E68" s="55"/>
      <c r="F68" s="55"/>
      <c r="G68" s="55" t="s">
        <v>5</v>
      </c>
      <c r="H68" s="55"/>
      <c r="I68" s="55"/>
      <c r="J68" s="55" t="s">
        <v>6</v>
      </c>
      <c r="K68" s="55"/>
      <c r="L68" s="55"/>
      <c r="M68" s="55" t="s">
        <v>7</v>
      </c>
      <c r="N68" s="55"/>
      <c r="O68" s="55"/>
      <c r="P68" s="55" t="s">
        <v>8</v>
      </c>
      <c r="Q68" s="55"/>
      <c r="R68" s="55"/>
    </row>
    <row r="69" spans="2:18" ht="15" customHeight="1">
      <c r="B69" s="56">
        <v>21</v>
      </c>
      <c r="C69" s="57" t="s">
        <v>29</v>
      </c>
      <c r="D69" s="58"/>
      <c r="E69" s="58"/>
      <c r="F69" s="58"/>
      <c r="G69" s="58"/>
      <c r="H69" s="58"/>
      <c r="I69" s="58"/>
      <c r="J69" s="58"/>
      <c r="K69" s="58"/>
      <c r="L69" s="58"/>
      <c r="M69" s="58"/>
      <c r="N69" s="58"/>
      <c r="O69" s="58"/>
      <c r="P69" s="58"/>
      <c r="Q69" s="58"/>
      <c r="R69" s="58"/>
    </row>
    <row r="70" spans="2:18" ht="20.100000000000001" customHeight="1">
      <c r="B70" s="56"/>
      <c r="C70" s="57"/>
      <c r="D70" s="6"/>
      <c r="E70" s="7">
        <v>1</v>
      </c>
      <c r="F70" s="8"/>
      <c r="G70" s="6"/>
      <c r="H70" s="7">
        <v>2</v>
      </c>
      <c r="I70" s="8"/>
      <c r="J70" s="6"/>
      <c r="K70" s="7">
        <v>3</v>
      </c>
      <c r="L70" s="8"/>
      <c r="M70" s="6"/>
      <c r="N70" s="7">
        <v>4</v>
      </c>
      <c r="O70" s="8"/>
      <c r="P70" s="6"/>
      <c r="Q70" s="7">
        <v>0</v>
      </c>
      <c r="R70" s="8"/>
    </row>
    <row r="71" spans="2:18" ht="15" customHeight="1">
      <c r="B71" s="56"/>
      <c r="C71" s="57"/>
      <c r="D71" s="59"/>
      <c r="E71" s="59"/>
      <c r="F71" s="59"/>
      <c r="G71" s="59"/>
      <c r="H71" s="59"/>
      <c r="I71" s="59"/>
      <c r="J71" s="59"/>
      <c r="K71" s="59"/>
      <c r="L71" s="59"/>
      <c r="M71" s="59"/>
      <c r="N71" s="59"/>
      <c r="O71" s="59"/>
      <c r="P71" s="59"/>
      <c r="Q71" s="59"/>
      <c r="R71" s="59"/>
    </row>
    <row r="72" spans="2:18" ht="15" customHeight="1">
      <c r="B72" s="56">
        <v>22</v>
      </c>
      <c r="C72" s="57" t="s">
        <v>30</v>
      </c>
      <c r="D72" s="58"/>
      <c r="E72" s="58"/>
      <c r="F72" s="58"/>
      <c r="G72" s="58"/>
      <c r="H72" s="58"/>
      <c r="I72" s="58"/>
      <c r="J72" s="58"/>
      <c r="K72" s="58"/>
      <c r="L72" s="58"/>
      <c r="M72" s="58"/>
      <c r="N72" s="58"/>
      <c r="O72" s="58"/>
      <c r="P72" s="58"/>
      <c r="Q72" s="58"/>
      <c r="R72" s="58"/>
    </row>
    <row r="73" spans="2:18" ht="20.100000000000001" customHeight="1">
      <c r="B73" s="56"/>
      <c r="C73" s="57"/>
      <c r="D73" s="6"/>
      <c r="E73" s="7">
        <v>1</v>
      </c>
      <c r="F73" s="8"/>
      <c r="G73" s="6"/>
      <c r="H73" s="7">
        <v>2</v>
      </c>
      <c r="I73" s="8"/>
      <c r="J73" s="6"/>
      <c r="K73" s="7">
        <v>3</v>
      </c>
      <c r="L73" s="8"/>
      <c r="M73" s="6"/>
      <c r="N73" s="7">
        <v>4</v>
      </c>
      <c r="O73" s="8"/>
      <c r="P73" s="6"/>
      <c r="Q73" s="7">
        <v>0</v>
      </c>
      <c r="R73" s="8"/>
    </row>
    <row r="74" spans="2:18" ht="15" customHeight="1">
      <c r="B74" s="56"/>
      <c r="C74" s="57"/>
      <c r="D74" s="59"/>
      <c r="E74" s="59"/>
      <c r="F74" s="59"/>
      <c r="G74" s="59"/>
      <c r="H74" s="59"/>
      <c r="I74" s="59"/>
      <c r="J74" s="59"/>
      <c r="K74" s="59"/>
      <c r="L74" s="59"/>
      <c r="M74" s="59"/>
      <c r="N74" s="59"/>
      <c r="O74" s="59"/>
      <c r="P74" s="59"/>
      <c r="Q74" s="59"/>
      <c r="R74" s="59"/>
    </row>
    <row r="75" spans="2:18" ht="15" customHeight="1">
      <c r="B75" s="56">
        <v>23</v>
      </c>
      <c r="C75" s="57" t="s">
        <v>31</v>
      </c>
      <c r="D75" s="58"/>
      <c r="E75" s="58"/>
      <c r="F75" s="58"/>
      <c r="G75" s="58"/>
      <c r="H75" s="58"/>
      <c r="I75" s="58"/>
      <c r="J75" s="58"/>
      <c r="K75" s="58"/>
      <c r="L75" s="58"/>
      <c r="M75" s="58"/>
      <c r="N75" s="58"/>
      <c r="O75" s="58"/>
      <c r="P75" s="58"/>
      <c r="Q75" s="58"/>
      <c r="R75" s="58"/>
    </row>
    <row r="76" spans="2:18" ht="20.100000000000001" customHeight="1">
      <c r="B76" s="56"/>
      <c r="C76" s="57"/>
      <c r="D76" s="6"/>
      <c r="E76" s="7">
        <v>1</v>
      </c>
      <c r="F76" s="8"/>
      <c r="G76" s="6"/>
      <c r="H76" s="7">
        <v>2</v>
      </c>
      <c r="I76" s="8"/>
      <c r="J76" s="6"/>
      <c r="K76" s="7">
        <v>3</v>
      </c>
      <c r="L76" s="8"/>
      <c r="M76" s="6"/>
      <c r="N76" s="7">
        <v>4</v>
      </c>
      <c r="O76" s="8"/>
      <c r="P76" s="6"/>
      <c r="Q76" s="7">
        <v>0</v>
      </c>
      <c r="R76" s="8"/>
    </row>
    <row r="77" spans="2:18" ht="15" customHeight="1">
      <c r="B77" s="56"/>
      <c r="C77" s="57"/>
      <c r="D77" s="59"/>
      <c r="E77" s="59"/>
      <c r="F77" s="59"/>
      <c r="G77" s="59"/>
      <c r="H77" s="59"/>
      <c r="I77" s="59"/>
      <c r="J77" s="59"/>
      <c r="K77" s="59"/>
      <c r="L77" s="59"/>
      <c r="M77" s="59"/>
      <c r="N77" s="59"/>
      <c r="O77" s="59"/>
      <c r="P77" s="59"/>
      <c r="Q77" s="59"/>
      <c r="R77" s="59"/>
    </row>
    <row r="78" spans="2:18" ht="15" customHeight="1">
      <c r="B78" s="56">
        <v>24</v>
      </c>
      <c r="C78" s="57" t="s">
        <v>32</v>
      </c>
      <c r="D78" s="58"/>
      <c r="E78" s="58"/>
      <c r="F78" s="58"/>
      <c r="G78" s="58"/>
      <c r="H78" s="58"/>
      <c r="I78" s="58"/>
      <c r="J78" s="58"/>
      <c r="K78" s="58"/>
      <c r="L78" s="58"/>
      <c r="M78" s="58"/>
      <c r="N78" s="58"/>
      <c r="O78" s="58"/>
      <c r="P78" s="58"/>
      <c r="Q78" s="58"/>
      <c r="R78" s="58"/>
    </row>
    <row r="79" spans="2:18" ht="20.100000000000001" customHeight="1">
      <c r="B79" s="56"/>
      <c r="C79" s="57"/>
      <c r="D79" s="6"/>
      <c r="E79" s="7">
        <v>1</v>
      </c>
      <c r="F79" s="8"/>
      <c r="G79" s="6"/>
      <c r="H79" s="7">
        <v>2</v>
      </c>
      <c r="I79" s="8"/>
      <c r="J79" s="6"/>
      <c r="K79" s="7">
        <v>3</v>
      </c>
      <c r="L79" s="8"/>
      <c r="M79" s="6"/>
      <c r="N79" s="7">
        <v>4</v>
      </c>
      <c r="O79" s="8"/>
      <c r="P79" s="6"/>
      <c r="Q79" s="7">
        <v>0</v>
      </c>
      <c r="R79" s="8"/>
    </row>
    <row r="80" spans="2:18" ht="15" customHeight="1">
      <c r="B80" s="56"/>
      <c r="C80" s="57"/>
      <c r="D80" s="59"/>
      <c r="E80" s="59"/>
      <c r="F80" s="59"/>
      <c r="G80" s="59"/>
      <c r="H80" s="59"/>
      <c r="I80" s="59"/>
      <c r="J80" s="59"/>
      <c r="K80" s="59"/>
      <c r="L80" s="59"/>
      <c r="M80" s="59"/>
      <c r="N80" s="59"/>
      <c r="O80" s="59"/>
      <c r="P80" s="59"/>
      <c r="Q80" s="59"/>
      <c r="R80" s="59"/>
    </row>
    <row r="81" spans="2:18" ht="15" customHeight="1">
      <c r="B81" s="56">
        <v>25</v>
      </c>
      <c r="C81" s="57" t="s">
        <v>33</v>
      </c>
      <c r="D81" s="58"/>
      <c r="E81" s="58"/>
      <c r="F81" s="58"/>
      <c r="G81" s="58"/>
      <c r="H81" s="58"/>
      <c r="I81" s="58"/>
      <c r="J81" s="58"/>
      <c r="K81" s="58"/>
      <c r="L81" s="58"/>
      <c r="M81" s="58"/>
      <c r="N81" s="58"/>
      <c r="O81" s="58"/>
      <c r="P81" s="58"/>
      <c r="Q81" s="58"/>
      <c r="R81" s="58"/>
    </row>
    <row r="82" spans="2:18" ht="20.100000000000001" customHeight="1">
      <c r="B82" s="56"/>
      <c r="C82" s="57"/>
      <c r="D82" s="6"/>
      <c r="E82" s="7">
        <v>1</v>
      </c>
      <c r="F82" s="8"/>
      <c r="G82" s="6"/>
      <c r="H82" s="7">
        <v>2</v>
      </c>
      <c r="I82" s="8"/>
      <c r="J82" s="6"/>
      <c r="K82" s="7">
        <v>3</v>
      </c>
      <c r="L82" s="8"/>
      <c r="M82" s="6"/>
      <c r="N82" s="7">
        <v>4</v>
      </c>
      <c r="O82" s="8"/>
      <c r="P82" s="6"/>
      <c r="Q82" s="7">
        <v>0</v>
      </c>
      <c r="R82" s="8"/>
    </row>
    <row r="83" spans="2:18" ht="15" customHeight="1">
      <c r="B83" s="56"/>
      <c r="C83" s="57"/>
      <c r="D83" s="59"/>
      <c r="E83" s="59"/>
      <c r="F83" s="59"/>
      <c r="G83" s="59"/>
      <c r="H83" s="59"/>
      <c r="I83" s="59"/>
      <c r="J83" s="59"/>
      <c r="K83" s="59"/>
      <c r="L83" s="59"/>
      <c r="M83" s="59"/>
      <c r="N83" s="59"/>
      <c r="O83" s="59"/>
      <c r="P83" s="59"/>
      <c r="Q83" s="59"/>
      <c r="R83" s="59"/>
    </row>
    <row r="84" spans="2:18" ht="15" customHeight="1">
      <c r="B84" s="56">
        <v>26</v>
      </c>
      <c r="C84" s="57" t="s">
        <v>34</v>
      </c>
      <c r="D84" s="58"/>
      <c r="E84" s="58"/>
      <c r="F84" s="58"/>
      <c r="G84" s="58"/>
      <c r="H84" s="58"/>
      <c r="I84" s="58"/>
      <c r="J84" s="58"/>
      <c r="K84" s="58"/>
      <c r="L84" s="58"/>
      <c r="M84" s="58"/>
      <c r="N84" s="58"/>
      <c r="O84" s="58"/>
      <c r="P84" s="58"/>
      <c r="Q84" s="58"/>
      <c r="R84" s="58"/>
    </row>
    <row r="85" spans="2:18" ht="20.100000000000001" customHeight="1">
      <c r="B85" s="56"/>
      <c r="C85" s="57"/>
      <c r="D85" s="6"/>
      <c r="E85" s="7">
        <v>1</v>
      </c>
      <c r="F85" s="8"/>
      <c r="G85" s="6"/>
      <c r="H85" s="7">
        <v>2</v>
      </c>
      <c r="I85" s="8"/>
      <c r="J85" s="6"/>
      <c r="K85" s="7">
        <v>3</v>
      </c>
      <c r="L85" s="8"/>
      <c r="M85" s="6"/>
      <c r="N85" s="7">
        <v>4</v>
      </c>
      <c r="O85" s="8"/>
      <c r="P85" s="6"/>
      <c r="Q85" s="7">
        <v>0</v>
      </c>
      <c r="R85" s="8"/>
    </row>
    <row r="86" spans="2:18" ht="15" customHeight="1">
      <c r="B86" s="56"/>
      <c r="C86" s="57"/>
      <c r="D86" s="59"/>
      <c r="E86" s="59"/>
      <c r="F86" s="59"/>
      <c r="G86" s="59"/>
      <c r="H86" s="59"/>
      <c r="I86" s="59"/>
      <c r="J86" s="59"/>
      <c r="K86" s="59"/>
      <c r="L86" s="59"/>
      <c r="M86" s="59"/>
      <c r="N86" s="59"/>
      <c r="O86" s="59"/>
      <c r="P86" s="59"/>
      <c r="Q86" s="59"/>
      <c r="R86" s="59"/>
    </row>
    <row r="87" spans="2:18" ht="15" customHeight="1">
      <c r="B87" s="56">
        <v>27</v>
      </c>
      <c r="C87" s="57" t="s">
        <v>35</v>
      </c>
      <c r="D87" s="58"/>
      <c r="E87" s="58"/>
      <c r="F87" s="58"/>
      <c r="G87" s="58"/>
      <c r="H87" s="58"/>
      <c r="I87" s="58"/>
      <c r="J87" s="58"/>
      <c r="K87" s="58"/>
      <c r="L87" s="58"/>
      <c r="M87" s="58"/>
      <c r="N87" s="58"/>
      <c r="O87" s="58"/>
      <c r="P87" s="58"/>
      <c r="Q87" s="58"/>
      <c r="R87" s="58"/>
    </row>
    <row r="88" spans="2:18" ht="20.100000000000001" customHeight="1">
      <c r="B88" s="56"/>
      <c r="C88" s="57"/>
      <c r="D88" s="6"/>
      <c r="E88" s="7">
        <v>1</v>
      </c>
      <c r="F88" s="8"/>
      <c r="G88" s="6"/>
      <c r="H88" s="7">
        <v>2</v>
      </c>
      <c r="I88" s="8"/>
      <c r="J88" s="6"/>
      <c r="K88" s="7">
        <v>3</v>
      </c>
      <c r="L88" s="8"/>
      <c r="M88" s="6"/>
      <c r="N88" s="7">
        <v>4</v>
      </c>
      <c r="O88" s="8"/>
      <c r="P88" s="6"/>
      <c r="Q88" s="7">
        <v>0</v>
      </c>
      <c r="R88" s="8"/>
    </row>
    <row r="89" spans="2:18" ht="15" customHeight="1">
      <c r="B89" s="56"/>
      <c r="C89" s="57"/>
      <c r="D89" s="59"/>
      <c r="E89" s="59"/>
      <c r="F89" s="59"/>
      <c r="G89" s="59"/>
      <c r="H89" s="59"/>
      <c r="I89" s="59"/>
      <c r="J89" s="59"/>
      <c r="K89" s="59"/>
      <c r="L89" s="59"/>
      <c r="M89" s="59"/>
      <c r="N89" s="59"/>
      <c r="O89" s="59"/>
      <c r="P89" s="59"/>
      <c r="Q89" s="59"/>
      <c r="R89" s="59"/>
    </row>
    <row r="90" spans="2:18" ht="15" customHeight="1">
      <c r="B90" s="56">
        <v>28</v>
      </c>
      <c r="C90" s="60" t="s">
        <v>36</v>
      </c>
      <c r="D90" s="58"/>
      <c r="E90" s="58"/>
      <c r="F90" s="58"/>
      <c r="G90" s="58"/>
      <c r="H90" s="58"/>
      <c r="I90" s="58"/>
      <c r="J90" s="58"/>
      <c r="K90" s="58"/>
      <c r="L90" s="58"/>
      <c r="M90" s="58"/>
      <c r="N90" s="58"/>
      <c r="O90" s="58"/>
      <c r="P90" s="58"/>
      <c r="Q90" s="58"/>
      <c r="R90" s="58"/>
    </row>
    <row r="91" spans="2:18" ht="20.100000000000001" customHeight="1">
      <c r="B91" s="56"/>
      <c r="C91" s="61"/>
      <c r="D91" s="6"/>
      <c r="E91" s="7">
        <v>1</v>
      </c>
      <c r="F91" s="8"/>
      <c r="G91" s="6"/>
      <c r="H91" s="7">
        <v>2</v>
      </c>
      <c r="I91" s="8"/>
      <c r="J91" s="6"/>
      <c r="K91" s="7">
        <v>3</v>
      </c>
      <c r="L91" s="8"/>
      <c r="M91" s="6"/>
      <c r="N91" s="7">
        <v>4</v>
      </c>
      <c r="O91" s="8"/>
      <c r="P91" s="6"/>
      <c r="Q91" s="7">
        <v>0</v>
      </c>
      <c r="R91" s="8"/>
    </row>
    <row r="92" spans="2:18" ht="15" customHeight="1">
      <c r="B92" s="56"/>
      <c r="C92" s="62"/>
      <c r="D92" s="59"/>
      <c r="E92" s="59"/>
      <c r="F92" s="59"/>
      <c r="G92" s="59"/>
      <c r="H92" s="59"/>
      <c r="I92" s="59"/>
      <c r="J92" s="59"/>
      <c r="K92" s="59"/>
      <c r="L92" s="59"/>
      <c r="M92" s="59"/>
      <c r="N92" s="59"/>
      <c r="O92" s="59"/>
      <c r="P92" s="59"/>
      <c r="Q92" s="59"/>
      <c r="R92" s="59"/>
    </row>
    <row r="93" spans="2:18" ht="15" customHeight="1">
      <c r="B93" s="56">
        <v>29</v>
      </c>
      <c r="C93" s="57" t="s">
        <v>37</v>
      </c>
      <c r="D93" s="58"/>
      <c r="E93" s="58"/>
      <c r="F93" s="58"/>
      <c r="G93" s="58"/>
      <c r="H93" s="58"/>
      <c r="I93" s="58"/>
      <c r="J93" s="58"/>
      <c r="K93" s="58"/>
      <c r="L93" s="58"/>
      <c r="M93" s="58"/>
      <c r="N93" s="58"/>
      <c r="O93" s="58"/>
      <c r="P93" s="58"/>
      <c r="Q93" s="58"/>
      <c r="R93" s="58"/>
    </row>
    <row r="94" spans="2:18" ht="20.100000000000001" customHeight="1">
      <c r="B94" s="56"/>
      <c r="C94" s="57"/>
      <c r="D94" s="6"/>
      <c r="E94" s="7">
        <v>1</v>
      </c>
      <c r="F94" s="8"/>
      <c r="G94" s="6"/>
      <c r="H94" s="7">
        <v>2</v>
      </c>
      <c r="I94" s="8"/>
      <c r="J94" s="6"/>
      <c r="K94" s="7">
        <v>3</v>
      </c>
      <c r="L94" s="8"/>
      <c r="M94" s="6"/>
      <c r="N94" s="7">
        <v>4</v>
      </c>
      <c r="O94" s="8"/>
      <c r="P94" s="6"/>
      <c r="Q94" s="7">
        <v>0</v>
      </c>
      <c r="R94" s="8"/>
    </row>
    <row r="95" spans="2:18" ht="15" customHeight="1">
      <c r="B95" s="56"/>
      <c r="C95" s="57"/>
      <c r="D95" s="59"/>
      <c r="E95" s="59"/>
      <c r="F95" s="59"/>
      <c r="G95" s="59"/>
      <c r="H95" s="59"/>
      <c r="I95" s="59"/>
      <c r="J95" s="59"/>
      <c r="K95" s="59"/>
      <c r="L95" s="59"/>
      <c r="M95" s="59"/>
      <c r="N95" s="59"/>
      <c r="O95" s="59"/>
      <c r="P95" s="59"/>
      <c r="Q95" s="59"/>
      <c r="R95" s="59"/>
    </row>
    <row r="96" spans="2:18" ht="15" customHeight="1">
      <c r="B96" s="56">
        <v>30</v>
      </c>
      <c r="C96" s="57" t="s">
        <v>38</v>
      </c>
      <c r="D96" s="58"/>
      <c r="E96" s="58"/>
      <c r="F96" s="58"/>
      <c r="G96" s="58"/>
      <c r="H96" s="58"/>
      <c r="I96" s="58"/>
      <c r="J96" s="58"/>
      <c r="K96" s="58"/>
      <c r="L96" s="58"/>
      <c r="M96" s="58"/>
      <c r="N96" s="58"/>
      <c r="O96" s="58"/>
      <c r="P96" s="58"/>
      <c r="Q96" s="58"/>
      <c r="R96" s="58"/>
    </row>
    <row r="97" spans="2:18" ht="20.100000000000001" customHeight="1">
      <c r="B97" s="56"/>
      <c r="C97" s="57"/>
      <c r="D97" s="6"/>
      <c r="E97" s="7">
        <v>1</v>
      </c>
      <c r="F97" s="8"/>
      <c r="G97" s="6"/>
      <c r="H97" s="7">
        <v>2</v>
      </c>
      <c r="I97" s="8"/>
      <c r="J97" s="6"/>
      <c r="K97" s="7">
        <v>3</v>
      </c>
      <c r="L97" s="8"/>
      <c r="M97" s="6"/>
      <c r="N97" s="7">
        <v>4</v>
      </c>
      <c r="O97" s="8"/>
      <c r="P97" s="6"/>
      <c r="Q97" s="7">
        <v>0</v>
      </c>
      <c r="R97" s="8"/>
    </row>
    <row r="98" spans="2:18" ht="15" customHeight="1">
      <c r="B98" s="56"/>
      <c r="C98" s="57"/>
      <c r="D98" s="59"/>
      <c r="E98" s="59"/>
      <c r="F98" s="59"/>
      <c r="G98" s="59"/>
      <c r="H98" s="59"/>
      <c r="I98" s="59"/>
      <c r="J98" s="59"/>
      <c r="K98" s="59"/>
      <c r="L98" s="59"/>
      <c r="M98" s="59"/>
      <c r="N98" s="59"/>
      <c r="O98" s="59"/>
      <c r="P98" s="59"/>
      <c r="Q98" s="59"/>
      <c r="R98" s="59"/>
    </row>
    <row r="99" spans="2:18" ht="57.75" customHeight="1">
      <c r="B99" s="45"/>
      <c r="C99" s="50"/>
      <c r="D99" s="55" t="s">
        <v>4</v>
      </c>
      <c r="E99" s="55"/>
      <c r="F99" s="55"/>
      <c r="G99" s="55" t="s">
        <v>5</v>
      </c>
      <c r="H99" s="55"/>
      <c r="I99" s="55"/>
      <c r="J99" s="55" t="s">
        <v>6</v>
      </c>
      <c r="K99" s="55"/>
      <c r="L99" s="55"/>
      <c r="M99" s="55" t="s">
        <v>7</v>
      </c>
      <c r="N99" s="55"/>
      <c r="O99" s="55"/>
      <c r="P99" s="55" t="s">
        <v>8</v>
      </c>
      <c r="Q99" s="55"/>
      <c r="R99" s="55"/>
    </row>
    <row r="100" spans="2:18" ht="15" customHeight="1">
      <c r="B100" s="56">
        <v>31</v>
      </c>
      <c r="C100" s="57" t="s">
        <v>39</v>
      </c>
      <c r="D100" s="58"/>
      <c r="E100" s="58"/>
      <c r="F100" s="58"/>
      <c r="G100" s="58"/>
      <c r="H100" s="58"/>
      <c r="I100" s="58"/>
      <c r="J100" s="58"/>
      <c r="K100" s="58"/>
      <c r="L100" s="58"/>
      <c r="M100" s="58"/>
      <c r="N100" s="58"/>
      <c r="O100" s="58"/>
      <c r="P100" s="58"/>
      <c r="Q100" s="58"/>
      <c r="R100" s="58"/>
    </row>
    <row r="101" spans="2:18" ht="20.100000000000001" customHeight="1">
      <c r="B101" s="56"/>
      <c r="C101" s="57"/>
      <c r="D101" s="6"/>
      <c r="E101" s="7">
        <v>1</v>
      </c>
      <c r="F101" s="8"/>
      <c r="G101" s="6"/>
      <c r="H101" s="7">
        <v>2</v>
      </c>
      <c r="I101" s="8"/>
      <c r="J101" s="6"/>
      <c r="K101" s="7">
        <v>3</v>
      </c>
      <c r="L101" s="8"/>
      <c r="M101" s="6"/>
      <c r="N101" s="7">
        <v>4</v>
      </c>
      <c r="O101" s="8"/>
      <c r="P101" s="6"/>
      <c r="Q101" s="7">
        <v>0</v>
      </c>
      <c r="R101" s="8"/>
    </row>
    <row r="102" spans="2:18" ht="15" customHeight="1">
      <c r="B102" s="56"/>
      <c r="C102" s="57"/>
      <c r="D102" s="59"/>
      <c r="E102" s="59"/>
      <c r="F102" s="59"/>
      <c r="G102" s="59"/>
      <c r="H102" s="59"/>
      <c r="I102" s="59"/>
      <c r="J102" s="59"/>
      <c r="K102" s="59"/>
      <c r="L102" s="59"/>
      <c r="M102" s="59"/>
      <c r="N102" s="59"/>
      <c r="O102" s="59"/>
      <c r="P102" s="59"/>
      <c r="Q102" s="59"/>
      <c r="R102" s="59"/>
    </row>
    <row r="103" spans="2:18" ht="15" customHeight="1">
      <c r="B103" s="56">
        <v>32</v>
      </c>
      <c r="C103" s="57" t="s">
        <v>40</v>
      </c>
      <c r="D103" s="58"/>
      <c r="E103" s="58"/>
      <c r="F103" s="58"/>
      <c r="G103" s="58"/>
      <c r="H103" s="58"/>
      <c r="I103" s="58"/>
      <c r="J103" s="58"/>
      <c r="K103" s="58"/>
      <c r="L103" s="58"/>
      <c r="M103" s="58"/>
      <c r="N103" s="58"/>
      <c r="O103" s="58"/>
      <c r="P103" s="58"/>
      <c r="Q103" s="58"/>
      <c r="R103" s="58"/>
    </row>
    <row r="104" spans="2:18" ht="20.100000000000001" customHeight="1">
      <c r="B104" s="56"/>
      <c r="C104" s="57"/>
      <c r="D104" s="6"/>
      <c r="E104" s="7">
        <v>1</v>
      </c>
      <c r="F104" s="8"/>
      <c r="G104" s="6"/>
      <c r="H104" s="7">
        <v>2</v>
      </c>
      <c r="I104" s="8"/>
      <c r="J104" s="6"/>
      <c r="K104" s="7">
        <v>3</v>
      </c>
      <c r="L104" s="8"/>
      <c r="M104" s="6"/>
      <c r="N104" s="7">
        <v>4</v>
      </c>
      <c r="O104" s="8"/>
      <c r="P104" s="6"/>
      <c r="Q104" s="7">
        <v>0</v>
      </c>
      <c r="R104" s="8"/>
    </row>
    <row r="105" spans="2:18" ht="15" customHeight="1">
      <c r="B105" s="56"/>
      <c r="C105" s="57"/>
      <c r="D105" s="59"/>
      <c r="E105" s="59"/>
      <c r="F105" s="59"/>
      <c r="G105" s="59"/>
      <c r="H105" s="59"/>
      <c r="I105" s="59"/>
      <c r="J105" s="59"/>
      <c r="K105" s="59"/>
      <c r="L105" s="59"/>
      <c r="M105" s="59"/>
      <c r="N105" s="59"/>
      <c r="O105" s="59"/>
      <c r="P105" s="59"/>
      <c r="Q105" s="59"/>
      <c r="R105" s="59"/>
    </row>
    <row r="106" spans="2:18" ht="15" customHeight="1">
      <c r="B106" s="56">
        <v>33</v>
      </c>
      <c r="C106" s="57" t="s">
        <v>41</v>
      </c>
      <c r="D106" s="58"/>
      <c r="E106" s="58"/>
      <c r="F106" s="58"/>
      <c r="G106" s="58"/>
      <c r="H106" s="58"/>
      <c r="I106" s="58"/>
      <c r="J106" s="58"/>
      <c r="K106" s="58"/>
      <c r="L106" s="58"/>
      <c r="M106" s="58"/>
      <c r="N106" s="58"/>
      <c r="O106" s="58"/>
      <c r="P106" s="58"/>
      <c r="Q106" s="58"/>
      <c r="R106" s="58"/>
    </row>
    <row r="107" spans="2:18" ht="20.100000000000001" customHeight="1">
      <c r="B107" s="56"/>
      <c r="C107" s="57"/>
      <c r="D107" s="6"/>
      <c r="E107" s="7">
        <v>1</v>
      </c>
      <c r="F107" s="8"/>
      <c r="G107" s="6"/>
      <c r="H107" s="7">
        <v>2</v>
      </c>
      <c r="I107" s="8"/>
      <c r="J107" s="6"/>
      <c r="K107" s="7">
        <v>3</v>
      </c>
      <c r="L107" s="8"/>
      <c r="M107" s="6"/>
      <c r="N107" s="7">
        <v>4</v>
      </c>
      <c r="O107" s="8"/>
      <c r="P107" s="6"/>
      <c r="Q107" s="7">
        <v>0</v>
      </c>
      <c r="R107" s="8"/>
    </row>
    <row r="108" spans="2:18" ht="15" customHeight="1">
      <c r="B108" s="56"/>
      <c r="C108" s="57"/>
      <c r="D108" s="59"/>
      <c r="E108" s="59"/>
      <c r="F108" s="59"/>
      <c r="G108" s="59"/>
      <c r="H108" s="59"/>
      <c r="I108" s="59"/>
      <c r="J108" s="59"/>
      <c r="K108" s="59"/>
      <c r="L108" s="59"/>
      <c r="M108" s="59"/>
      <c r="N108" s="59"/>
      <c r="O108" s="59"/>
      <c r="P108" s="59"/>
      <c r="Q108" s="59"/>
      <c r="R108" s="59"/>
    </row>
    <row r="109" spans="2:18" ht="15" customHeight="1">
      <c r="B109" s="56">
        <v>34</v>
      </c>
      <c r="C109" s="60" t="s">
        <v>42</v>
      </c>
      <c r="D109" s="58"/>
      <c r="E109" s="58"/>
      <c r="F109" s="58"/>
      <c r="G109" s="58"/>
      <c r="H109" s="58"/>
      <c r="I109" s="58"/>
      <c r="J109" s="58"/>
      <c r="K109" s="58"/>
      <c r="L109" s="58"/>
      <c r="M109" s="58"/>
      <c r="N109" s="58"/>
      <c r="O109" s="58"/>
      <c r="P109" s="58"/>
      <c r="Q109" s="58"/>
      <c r="R109" s="58"/>
    </row>
    <row r="110" spans="2:18" ht="20.100000000000001" customHeight="1">
      <c r="B110" s="56"/>
      <c r="C110" s="61"/>
      <c r="D110" s="6"/>
      <c r="E110" s="7">
        <v>1</v>
      </c>
      <c r="F110" s="8"/>
      <c r="G110" s="6"/>
      <c r="H110" s="7">
        <v>2</v>
      </c>
      <c r="I110" s="8"/>
      <c r="J110" s="6"/>
      <c r="K110" s="7">
        <v>3</v>
      </c>
      <c r="L110" s="8"/>
      <c r="M110" s="6"/>
      <c r="N110" s="7">
        <v>4</v>
      </c>
      <c r="O110" s="8"/>
      <c r="P110" s="6"/>
      <c r="Q110" s="7">
        <v>0</v>
      </c>
      <c r="R110" s="8"/>
    </row>
    <row r="111" spans="2:18" ht="15" customHeight="1">
      <c r="B111" s="56"/>
      <c r="C111" s="62"/>
      <c r="D111" s="59"/>
      <c r="E111" s="59"/>
      <c r="F111" s="59"/>
      <c r="G111" s="59"/>
      <c r="H111" s="59"/>
      <c r="I111" s="59"/>
      <c r="J111" s="59"/>
      <c r="K111" s="59"/>
      <c r="L111" s="59"/>
      <c r="M111" s="59"/>
      <c r="N111" s="59"/>
      <c r="O111" s="59"/>
      <c r="P111" s="59"/>
      <c r="Q111" s="59"/>
      <c r="R111" s="59"/>
    </row>
    <row r="112" spans="2:18" ht="15" customHeight="1">
      <c r="B112" s="56">
        <v>35</v>
      </c>
      <c r="C112" s="57" t="s">
        <v>43</v>
      </c>
      <c r="D112" s="58"/>
      <c r="E112" s="58"/>
      <c r="F112" s="58"/>
      <c r="G112" s="58"/>
      <c r="H112" s="58"/>
      <c r="I112" s="58"/>
      <c r="J112" s="58"/>
      <c r="K112" s="58"/>
      <c r="L112" s="58"/>
      <c r="M112" s="58"/>
      <c r="N112" s="58"/>
      <c r="O112" s="58"/>
      <c r="P112" s="58"/>
      <c r="Q112" s="58"/>
      <c r="R112" s="58"/>
    </row>
    <row r="113" spans="2:18" ht="20.100000000000001" customHeight="1">
      <c r="B113" s="56"/>
      <c r="C113" s="57"/>
      <c r="D113" s="6"/>
      <c r="E113" s="7">
        <v>1</v>
      </c>
      <c r="F113" s="8"/>
      <c r="G113" s="6"/>
      <c r="H113" s="7">
        <v>2</v>
      </c>
      <c r="I113" s="8"/>
      <c r="J113" s="6"/>
      <c r="K113" s="7">
        <v>3</v>
      </c>
      <c r="L113" s="8"/>
      <c r="M113" s="6"/>
      <c r="N113" s="7">
        <v>4</v>
      </c>
      <c r="O113" s="8"/>
      <c r="P113" s="6"/>
      <c r="Q113" s="7">
        <v>0</v>
      </c>
      <c r="R113" s="8"/>
    </row>
    <row r="114" spans="2:18" ht="15" customHeight="1">
      <c r="B114" s="56"/>
      <c r="C114" s="57"/>
      <c r="D114" s="59"/>
      <c r="E114" s="59"/>
      <c r="F114" s="59"/>
      <c r="G114" s="59"/>
      <c r="H114" s="59"/>
      <c r="I114" s="59"/>
      <c r="J114" s="59"/>
      <c r="K114" s="59"/>
      <c r="L114" s="59"/>
      <c r="M114" s="59"/>
      <c r="N114" s="59"/>
      <c r="O114" s="59"/>
      <c r="P114" s="59"/>
      <c r="Q114" s="59"/>
      <c r="R114" s="59"/>
    </row>
    <row r="115" spans="2:18" ht="15" customHeight="1">
      <c r="B115" s="56">
        <v>36</v>
      </c>
      <c r="C115" s="57" t="s">
        <v>44</v>
      </c>
      <c r="D115" s="58"/>
      <c r="E115" s="58"/>
      <c r="F115" s="58"/>
      <c r="G115" s="58"/>
      <c r="H115" s="58"/>
      <c r="I115" s="58"/>
      <c r="J115" s="58"/>
      <c r="K115" s="58"/>
      <c r="L115" s="58"/>
      <c r="M115" s="58"/>
      <c r="N115" s="58"/>
      <c r="O115" s="58"/>
      <c r="P115" s="58"/>
      <c r="Q115" s="58"/>
      <c r="R115" s="58"/>
    </row>
    <row r="116" spans="2:18" ht="20.100000000000001" customHeight="1">
      <c r="B116" s="56"/>
      <c r="C116" s="57"/>
      <c r="D116" s="6"/>
      <c r="E116" s="7">
        <v>1</v>
      </c>
      <c r="F116" s="8"/>
      <c r="G116" s="6"/>
      <c r="H116" s="7">
        <v>2</v>
      </c>
      <c r="I116" s="8"/>
      <c r="J116" s="6"/>
      <c r="K116" s="7">
        <v>3</v>
      </c>
      <c r="L116" s="8"/>
      <c r="M116" s="6"/>
      <c r="N116" s="7">
        <v>4</v>
      </c>
      <c r="O116" s="8"/>
      <c r="P116" s="6"/>
      <c r="Q116" s="7">
        <v>0</v>
      </c>
      <c r="R116" s="8"/>
    </row>
    <row r="117" spans="2:18" ht="15" customHeight="1">
      <c r="B117" s="56"/>
      <c r="C117" s="57"/>
      <c r="D117" s="59"/>
      <c r="E117" s="59"/>
      <c r="F117" s="59"/>
      <c r="G117" s="59"/>
      <c r="H117" s="59"/>
      <c r="I117" s="59"/>
      <c r="J117" s="59"/>
      <c r="K117" s="59"/>
      <c r="L117" s="59"/>
      <c r="M117" s="59"/>
      <c r="N117" s="59"/>
      <c r="O117" s="59"/>
      <c r="P117" s="59"/>
      <c r="Q117" s="59"/>
      <c r="R117" s="59"/>
    </row>
    <row r="118" spans="2:18" ht="15" customHeight="1">
      <c r="B118" s="56">
        <v>37</v>
      </c>
      <c r="C118" s="57" t="s">
        <v>45</v>
      </c>
      <c r="D118" s="58"/>
      <c r="E118" s="58"/>
      <c r="F118" s="58"/>
      <c r="G118" s="58"/>
      <c r="H118" s="58"/>
      <c r="I118" s="58"/>
      <c r="J118" s="58"/>
      <c r="K118" s="58"/>
      <c r="L118" s="58"/>
      <c r="M118" s="58"/>
      <c r="N118" s="58"/>
      <c r="O118" s="58"/>
      <c r="P118" s="58"/>
      <c r="Q118" s="58"/>
      <c r="R118" s="58"/>
    </row>
    <row r="119" spans="2:18" ht="20.100000000000001" customHeight="1">
      <c r="B119" s="56"/>
      <c r="C119" s="57"/>
      <c r="D119" s="6"/>
      <c r="E119" s="7">
        <v>1</v>
      </c>
      <c r="F119" s="8"/>
      <c r="G119" s="6"/>
      <c r="H119" s="7">
        <v>2</v>
      </c>
      <c r="I119" s="8"/>
      <c r="J119" s="6"/>
      <c r="K119" s="7">
        <v>3</v>
      </c>
      <c r="L119" s="8"/>
      <c r="M119" s="6"/>
      <c r="N119" s="7">
        <v>4</v>
      </c>
      <c r="O119" s="8"/>
      <c r="P119" s="6"/>
      <c r="Q119" s="7">
        <v>0</v>
      </c>
      <c r="R119" s="8"/>
    </row>
    <row r="120" spans="2:18" ht="15" customHeight="1">
      <c r="B120" s="56"/>
      <c r="C120" s="57"/>
      <c r="D120" s="59"/>
      <c r="E120" s="59"/>
      <c r="F120" s="59"/>
      <c r="G120" s="59"/>
      <c r="H120" s="59"/>
      <c r="I120" s="59"/>
      <c r="J120" s="59"/>
      <c r="K120" s="59"/>
      <c r="L120" s="59"/>
      <c r="M120" s="59"/>
      <c r="N120" s="59"/>
      <c r="O120" s="59"/>
      <c r="P120" s="59"/>
      <c r="Q120" s="59"/>
      <c r="R120" s="59"/>
    </row>
    <row r="121" spans="2:18" ht="15" customHeight="1">
      <c r="B121" s="56">
        <v>38</v>
      </c>
      <c r="C121" s="57" t="s">
        <v>46</v>
      </c>
      <c r="D121" s="58"/>
      <c r="E121" s="58"/>
      <c r="F121" s="58"/>
      <c r="G121" s="58"/>
      <c r="H121" s="58"/>
      <c r="I121" s="58"/>
      <c r="J121" s="58"/>
      <c r="K121" s="58"/>
      <c r="L121" s="58"/>
      <c r="M121" s="58"/>
      <c r="N121" s="58"/>
      <c r="O121" s="58"/>
      <c r="P121" s="58"/>
      <c r="Q121" s="58"/>
      <c r="R121" s="58"/>
    </row>
    <row r="122" spans="2:18" ht="20.100000000000001" customHeight="1">
      <c r="B122" s="56"/>
      <c r="C122" s="57"/>
      <c r="D122" s="6"/>
      <c r="E122" s="7">
        <v>1</v>
      </c>
      <c r="F122" s="8"/>
      <c r="G122" s="6"/>
      <c r="H122" s="7">
        <v>2</v>
      </c>
      <c r="I122" s="8"/>
      <c r="J122" s="6"/>
      <c r="K122" s="7">
        <v>3</v>
      </c>
      <c r="L122" s="8"/>
      <c r="M122" s="6"/>
      <c r="N122" s="7">
        <v>4</v>
      </c>
      <c r="O122" s="8"/>
      <c r="P122" s="6"/>
      <c r="Q122" s="7">
        <v>0</v>
      </c>
      <c r="R122" s="8"/>
    </row>
    <row r="123" spans="2:18" ht="15" customHeight="1">
      <c r="B123" s="56"/>
      <c r="C123" s="57"/>
      <c r="D123" s="59"/>
      <c r="E123" s="59"/>
      <c r="F123" s="59"/>
      <c r="G123" s="59"/>
      <c r="H123" s="59"/>
      <c r="I123" s="59"/>
      <c r="J123" s="59"/>
      <c r="K123" s="59"/>
      <c r="L123" s="59"/>
      <c r="M123" s="59"/>
      <c r="N123" s="59"/>
      <c r="O123" s="59"/>
      <c r="P123" s="59"/>
      <c r="Q123" s="59"/>
      <c r="R123" s="59"/>
    </row>
    <row r="124" spans="2:18" ht="15" customHeight="1">
      <c r="B124" s="56">
        <v>39</v>
      </c>
      <c r="C124" s="57" t="s">
        <v>47</v>
      </c>
      <c r="D124" s="58"/>
      <c r="E124" s="58"/>
      <c r="F124" s="58"/>
      <c r="G124" s="58"/>
      <c r="H124" s="58"/>
      <c r="I124" s="58"/>
      <c r="J124" s="58"/>
      <c r="K124" s="58"/>
      <c r="L124" s="58"/>
      <c r="M124" s="58"/>
      <c r="N124" s="58"/>
      <c r="O124" s="58"/>
      <c r="P124" s="58"/>
      <c r="Q124" s="58"/>
      <c r="R124" s="58"/>
    </row>
    <row r="125" spans="2:18" ht="20.100000000000001" customHeight="1">
      <c r="B125" s="56"/>
      <c r="C125" s="57"/>
      <c r="D125" s="6"/>
      <c r="E125" s="7">
        <v>1</v>
      </c>
      <c r="F125" s="8"/>
      <c r="G125" s="6"/>
      <c r="H125" s="7">
        <v>2</v>
      </c>
      <c r="I125" s="8"/>
      <c r="J125" s="6"/>
      <c r="K125" s="7">
        <v>3</v>
      </c>
      <c r="L125" s="8"/>
      <c r="M125" s="6"/>
      <c r="N125" s="7">
        <v>4</v>
      </c>
      <c r="O125" s="8"/>
      <c r="P125" s="6"/>
      <c r="Q125" s="7">
        <v>0</v>
      </c>
      <c r="R125" s="8"/>
    </row>
    <row r="126" spans="2:18" ht="15" customHeight="1">
      <c r="B126" s="56"/>
      <c r="C126" s="57"/>
      <c r="D126" s="59"/>
      <c r="E126" s="59"/>
      <c r="F126" s="59"/>
      <c r="G126" s="59"/>
      <c r="H126" s="59"/>
      <c r="I126" s="59"/>
      <c r="J126" s="59"/>
      <c r="K126" s="59"/>
      <c r="L126" s="59"/>
      <c r="M126" s="59"/>
      <c r="N126" s="59"/>
      <c r="O126" s="59"/>
      <c r="P126" s="59"/>
      <c r="Q126" s="59"/>
      <c r="R126" s="59"/>
    </row>
    <row r="127" spans="2:18" ht="15" customHeight="1">
      <c r="B127" s="56">
        <v>40</v>
      </c>
      <c r="C127" s="57" t="s">
        <v>48</v>
      </c>
      <c r="D127" s="58"/>
      <c r="E127" s="58"/>
      <c r="F127" s="58"/>
      <c r="G127" s="58"/>
      <c r="H127" s="58"/>
      <c r="I127" s="58"/>
      <c r="J127" s="58"/>
      <c r="K127" s="58"/>
      <c r="L127" s="58"/>
      <c r="M127" s="58"/>
      <c r="N127" s="58"/>
      <c r="O127" s="58"/>
      <c r="P127" s="58"/>
      <c r="Q127" s="58"/>
      <c r="R127" s="58"/>
    </row>
    <row r="128" spans="2:18" ht="20.100000000000001" customHeight="1">
      <c r="B128" s="56"/>
      <c r="C128" s="57"/>
      <c r="D128" s="6"/>
      <c r="E128" s="7">
        <v>1</v>
      </c>
      <c r="F128" s="8"/>
      <c r="G128" s="6"/>
      <c r="H128" s="7">
        <v>2</v>
      </c>
      <c r="I128" s="8"/>
      <c r="J128" s="6"/>
      <c r="K128" s="7">
        <v>3</v>
      </c>
      <c r="L128" s="8"/>
      <c r="M128" s="6"/>
      <c r="N128" s="7">
        <v>4</v>
      </c>
      <c r="O128" s="8"/>
      <c r="P128" s="6"/>
      <c r="Q128" s="7">
        <v>0</v>
      </c>
      <c r="R128" s="8"/>
    </row>
    <row r="129" spans="2:18" ht="15" customHeight="1">
      <c r="B129" s="56"/>
      <c r="C129" s="57"/>
      <c r="D129" s="59"/>
      <c r="E129" s="59"/>
      <c r="F129" s="59"/>
      <c r="G129" s="59"/>
      <c r="H129" s="59"/>
      <c r="I129" s="59"/>
      <c r="J129" s="59"/>
      <c r="K129" s="59"/>
      <c r="L129" s="59"/>
      <c r="M129" s="59"/>
      <c r="N129" s="59"/>
      <c r="O129" s="59"/>
      <c r="P129" s="59"/>
      <c r="Q129" s="59"/>
      <c r="R129" s="59"/>
    </row>
  </sheetData>
  <sheetProtection selectLockedCells="1" selectUnlockedCells="1"/>
  <mergeCells count="506">
    <mergeCell ref="B127:B129"/>
    <mergeCell ref="C127:C129"/>
    <mergeCell ref="D127:F127"/>
    <mergeCell ref="G127:I127"/>
    <mergeCell ref="J127:L127"/>
    <mergeCell ref="M127:O127"/>
    <mergeCell ref="P127:R127"/>
    <mergeCell ref="D129:F129"/>
    <mergeCell ref="G129:I129"/>
    <mergeCell ref="J129:L129"/>
    <mergeCell ref="M129:O129"/>
    <mergeCell ref="P129:R129"/>
    <mergeCell ref="B124:B126"/>
    <mergeCell ref="C124:C126"/>
    <mergeCell ref="D124:F124"/>
    <mergeCell ref="G124:I124"/>
    <mergeCell ref="J124:L124"/>
    <mergeCell ref="M124:O124"/>
    <mergeCell ref="P124:R124"/>
    <mergeCell ref="D126:F126"/>
    <mergeCell ref="G126:I126"/>
    <mergeCell ref="J126:L126"/>
    <mergeCell ref="M126:O126"/>
    <mergeCell ref="P126:R126"/>
    <mergeCell ref="B121:B123"/>
    <mergeCell ref="C121:C123"/>
    <mergeCell ref="D121:F121"/>
    <mergeCell ref="G121:I121"/>
    <mergeCell ref="J121:L121"/>
    <mergeCell ref="M121:O121"/>
    <mergeCell ref="P121:R121"/>
    <mergeCell ref="D123:F123"/>
    <mergeCell ref="G123:I123"/>
    <mergeCell ref="J123:L123"/>
    <mergeCell ref="M123:O123"/>
    <mergeCell ref="P123:R123"/>
    <mergeCell ref="B118:B120"/>
    <mergeCell ref="C118:C120"/>
    <mergeCell ref="D118:F118"/>
    <mergeCell ref="G118:I118"/>
    <mergeCell ref="J118:L118"/>
    <mergeCell ref="M118:O118"/>
    <mergeCell ref="P118:R118"/>
    <mergeCell ref="D120:F120"/>
    <mergeCell ref="G120:I120"/>
    <mergeCell ref="J120:L120"/>
    <mergeCell ref="M120:O120"/>
    <mergeCell ref="P120:R120"/>
    <mergeCell ref="B115:B117"/>
    <mergeCell ref="C115:C117"/>
    <mergeCell ref="D115:F115"/>
    <mergeCell ref="G115:I115"/>
    <mergeCell ref="J115:L115"/>
    <mergeCell ref="M115:O115"/>
    <mergeCell ref="P115:R115"/>
    <mergeCell ref="D117:F117"/>
    <mergeCell ref="G117:I117"/>
    <mergeCell ref="J117:L117"/>
    <mergeCell ref="M117:O117"/>
    <mergeCell ref="P117:R117"/>
    <mergeCell ref="B112:B114"/>
    <mergeCell ref="C112:C114"/>
    <mergeCell ref="D112:F112"/>
    <mergeCell ref="G112:I112"/>
    <mergeCell ref="J112:L112"/>
    <mergeCell ref="M112:O112"/>
    <mergeCell ref="P112:R112"/>
    <mergeCell ref="D114:F114"/>
    <mergeCell ref="G114:I114"/>
    <mergeCell ref="J114:L114"/>
    <mergeCell ref="M114:O114"/>
    <mergeCell ref="P114:R114"/>
    <mergeCell ref="B109:B111"/>
    <mergeCell ref="C109:C111"/>
    <mergeCell ref="D109:F109"/>
    <mergeCell ref="G109:I109"/>
    <mergeCell ref="J109:L109"/>
    <mergeCell ref="M109:O109"/>
    <mergeCell ref="P109:R109"/>
    <mergeCell ref="D111:F111"/>
    <mergeCell ref="G111:I111"/>
    <mergeCell ref="J111:L111"/>
    <mergeCell ref="M111:O111"/>
    <mergeCell ref="P111:R111"/>
    <mergeCell ref="B106:B108"/>
    <mergeCell ref="C106:C108"/>
    <mergeCell ref="D106:F106"/>
    <mergeCell ref="G106:I106"/>
    <mergeCell ref="J106:L106"/>
    <mergeCell ref="M106:O106"/>
    <mergeCell ref="P106:R106"/>
    <mergeCell ref="D108:F108"/>
    <mergeCell ref="G108:I108"/>
    <mergeCell ref="J108:L108"/>
    <mergeCell ref="M108:O108"/>
    <mergeCell ref="P108:R108"/>
    <mergeCell ref="B103:B105"/>
    <mergeCell ref="C103:C105"/>
    <mergeCell ref="D103:F103"/>
    <mergeCell ref="G103:I103"/>
    <mergeCell ref="J103:L103"/>
    <mergeCell ref="M103:O103"/>
    <mergeCell ref="P103:R103"/>
    <mergeCell ref="D105:F105"/>
    <mergeCell ref="G105:I105"/>
    <mergeCell ref="J105:L105"/>
    <mergeCell ref="M105:O105"/>
    <mergeCell ref="P105:R105"/>
    <mergeCell ref="D99:F99"/>
    <mergeCell ref="G99:I99"/>
    <mergeCell ref="J99:L99"/>
    <mergeCell ref="M99:O99"/>
    <mergeCell ref="P99:R99"/>
    <mergeCell ref="B100:B102"/>
    <mergeCell ref="C100:C102"/>
    <mergeCell ref="D100:F100"/>
    <mergeCell ref="G100:I100"/>
    <mergeCell ref="J100:L100"/>
    <mergeCell ref="M100:O100"/>
    <mergeCell ref="P100:R100"/>
    <mergeCell ref="D102:F102"/>
    <mergeCell ref="G102:I102"/>
    <mergeCell ref="J102:L102"/>
    <mergeCell ref="M102:O102"/>
    <mergeCell ref="P102:R102"/>
    <mergeCell ref="B96:B98"/>
    <mergeCell ref="C96:C98"/>
    <mergeCell ref="D96:F96"/>
    <mergeCell ref="G96:I96"/>
    <mergeCell ref="J96:L96"/>
    <mergeCell ref="M96:O96"/>
    <mergeCell ref="P96:R96"/>
    <mergeCell ref="D98:F98"/>
    <mergeCell ref="G98:I98"/>
    <mergeCell ref="J98:L98"/>
    <mergeCell ref="M98:O98"/>
    <mergeCell ref="P98:R98"/>
    <mergeCell ref="B93:B95"/>
    <mergeCell ref="C93:C95"/>
    <mergeCell ref="D93:F93"/>
    <mergeCell ref="G93:I93"/>
    <mergeCell ref="J93:L93"/>
    <mergeCell ref="M93:O93"/>
    <mergeCell ref="P93:R93"/>
    <mergeCell ref="D95:F95"/>
    <mergeCell ref="G95:I95"/>
    <mergeCell ref="J95:L95"/>
    <mergeCell ref="M95:O95"/>
    <mergeCell ref="P95:R95"/>
    <mergeCell ref="B90:B92"/>
    <mergeCell ref="C90:C92"/>
    <mergeCell ref="D90:F90"/>
    <mergeCell ref="G90:I90"/>
    <mergeCell ref="J90:L90"/>
    <mergeCell ref="M90:O90"/>
    <mergeCell ref="P90:R90"/>
    <mergeCell ref="D92:F92"/>
    <mergeCell ref="G92:I92"/>
    <mergeCell ref="J92:L92"/>
    <mergeCell ref="M92:O92"/>
    <mergeCell ref="P92:R92"/>
    <mergeCell ref="B87:B89"/>
    <mergeCell ref="C87:C89"/>
    <mergeCell ref="D87:F87"/>
    <mergeCell ref="G87:I87"/>
    <mergeCell ref="J87:L87"/>
    <mergeCell ref="M87:O87"/>
    <mergeCell ref="P87:R87"/>
    <mergeCell ref="D89:F89"/>
    <mergeCell ref="G89:I89"/>
    <mergeCell ref="J89:L89"/>
    <mergeCell ref="M89:O89"/>
    <mergeCell ref="P89:R89"/>
    <mergeCell ref="B84:B86"/>
    <mergeCell ref="C84:C86"/>
    <mergeCell ref="D84:F84"/>
    <mergeCell ref="G84:I84"/>
    <mergeCell ref="J84:L84"/>
    <mergeCell ref="M84:O84"/>
    <mergeCell ref="P84:R84"/>
    <mergeCell ref="D86:F86"/>
    <mergeCell ref="G86:I86"/>
    <mergeCell ref="J86:L86"/>
    <mergeCell ref="M86:O86"/>
    <mergeCell ref="P86:R86"/>
    <mergeCell ref="B81:B83"/>
    <mergeCell ref="C81:C83"/>
    <mergeCell ref="D81:F81"/>
    <mergeCell ref="G81:I81"/>
    <mergeCell ref="J81:L81"/>
    <mergeCell ref="M81:O81"/>
    <mergeCell ref="P81:R81"/>
    <mergeCell ref="D83:F83"/>
    <mergeCell ref="G83:I83"/>
    <mergeCell ref="J83:L83"/>
    <mergeCell ref="M83:O83"/>
    <mergeCell ref="P83:R83"/>
    <mergeCell ref="B78:B80"/>
    <mergeCell ref="C78:C80"/>
    <mergeCell ref="D78:F78"/>
    <mergeCell ref="G78:I78"/>
    <mergeCell ref="J78:L78"/>
    <mergeCell ref="M78:O78"/>
    <mergeCell ref="P78:R78"/>
    <mergeCell ref="D80:F80"/>
    <mergeCell ref="G80:I80"/>
    <mergeCell ref="J80:L80"/>
    <mergeCell ref="M80:O80"/>
    <mergeCell ref="P80:R80"/>
    <mergeCell ref="B75:B77"/>
    <mergeCell ref="C75:C77"/>
    <mergeCell ref="D75:F75"/>
    <mergeCell ref="G75:I75"/>
    <mergeCell ref="J75:L75"/>
    <mergeCell ref="M75:O75"/>
    <mergeCell ref="P75:R75"/>
    <mergeCell ref="D77:F77"/>
    <mergeCell ref="G77:I77"/>
    <mergeCell ref="J77:L77"/>
    <mergeCell ref="M77:O77"/>
    <mergeCell ref="P77:R77"/>
    <mergeCell ref="B72:B74"/>
    <mergeCell ref="C72:C74"/>
    <mergeCell ref="D72:F72"/>
    <mergeCell ref="G72:I72"/>
    <mergeCell ref="J72:L72"/>
    <mergeCell ref="M72:O72"/>
    <mergeCell ref="P72:R72"/>
    <mergeCell ref="D74:F74"/>
    <mergeCell ref="G74:I74"/>
    <mergeCell ref="J74:L74"/>
    <mergeCell ref="M74:O74"/>
    <mergeCell ref="P74:R74"/>
    <mergeCell ref="D68:F68"/>
    <mergeCell ref="G68:I68"/>
    <mergeCell ref="J68:L68"/>
    <mergeCell ref="M68:O68"/>
    <mergeCell ref="P68:R68"/>
    <mergeCell ref="B69:B71"/>
    <mergeCell ref="C69:C71"/>
    <mergeCell ref="D69:F69"/>
    <mergeCell ref="G69:I69"/>
    <mergeCell ref="J69:L69"/>
    <mergeCell ref="M69:O69"/>
    <mergeCell ref="P69:R69"/>
    <mergeCell ref="D71:F71"/>
    <mergeCell ref="G71:I71"/>
    <mergeCell ref="J71:L71"/>
    <mergeCell ref="M71:O71"/>
    <mergeCell ref="P71:R71"/>
    <mergeCell ref="B65:B67"/>
    <mergeCell ref="C65:C67"/>
    <mergeCell ref="D65:F65"/>
    <mergeCell ref="G65:I65"/>
    <mergeCell ref="J65:L65"/>
    <mergeCell ref="M65:O65"/>
    <mergeCell ref="P65:R65"/>
    <mergeCell ref="D67:F67"/>
    <mergeCell ref="G67:I67"/>
    <mergeCell ref="J67:L67"/>
    <mergeCell ref="M67:O67"/>
    <mergeCell ref="P67:R67"/>
    <mergeCell ref="B62:B64"/>
    <mergeCell ref="C62:C64"/>
    <mergeCell ref="D62:F62"/>
    <mergeCell ref="G62:I62"/>
    <mergeCell ref="J62:L62"/>
    <mergeCell ref="M62:O62"/>
    <mergeCell ref="P62:R62"/>
    <mergeCell ref="D64:F64"/>
    <mergeCell ref="G64:I64"/>
    <mergeCell ref="J64:L64"/>
    <mergeCell ref="M64:O64"/>
    <mergeCell ref="P64:R64"/>
    <mergeCell ref="B59:B61"/>
    <mergeCell ref="C59:C61"/>
    <mergeCell ref="D59:F59"/>
    <mergeCell ref="G59:I59"/>
    <mergeCell ref="J59:L59"/>
    <mergeCell ref="M59:O59"/>
    <mergeCell ref="P59:R59"/>
    <mergeCell ref="D61:F61"/>
    <mergeCell ref="G61:I61"/>
    <mergeCell ref="J61:L61"/>
    <mergeCell ref="M61:O61"/>
    <mergeCell ref="P61:R61"/>
    <mergeCell ref="B56:B58"/>
    <mergeCell ref="C56:C58"/>
    <mergeCell ref="D56:F56"/>
    <mergeCell ref="G56:I56"/>
    <mergeCell ref="J56:L56"/>
    <mergeCell ref="M56:O56"/>
    <mergeCell ref="P56:R56"/>
    <mergeCell ref="D58:F58"/>
    <mergeCell ref="G58:I58"/>
    <mergeCell ref="J58:L58"/>
    <mergeCell ref="M58:O58"/>
    <mergeCell ref="P58:R58"/>
    <mergeCell ref="B53:B55"/>
    <mergeCell ref="C53:C55"/>
    <mergeCell ref="D53:F53"/>
    <mergeCell ref="G53:I53"/>
    <mergeCell ref="J53:L53"/>
    <mergeCell ref="M53:O53"/>
    <mergeCell ref="P53:R53"/>
    <mergeCell ref="D55:F55"/>
    <mergeCell ref="G55:I55"/>
    <mergeCell ref="J55:L55"/>
    <mergeCell ref="M55:O55"/>
    <mergeCell ref="P55:R55"/>
    <mergeCell ref="B50:B52"/>
    <mergeCell ref="C50:C52"/>
    <mergeCell ref="D50:F50"/>
    <mergeCell ref="G50:I50"/>
    <mergeCell ref="J50:L50"/>
    <mergeCell ref="M50:O50"/>
    <mergeCell ref="P50:R50"/>
    <mergeCell ref="D52:F52"/>
    <mergeCell ref="G52:I52"/>
    <mergeCell ref="J52:L52"/>
    <mergeCell ref="M52:O52"/>
    <mergeCell ref="P52:R52"/>
    <mergeCell ref="B47:B49"/>
    <mergeCell ref="C47:C49"/>
    <mergeCell ref="D47:F47"/>
    <mergeCell ref="G47:I47"/>
    <mergeCell ref="J47:L47"/>
    <mergeCell ref="M47:O47"/>
    <mergeCell ref="P47:R47"/>
    <mergeCell ref="D49:F49"/>
    <mergeCell ref="G49:I49"/>
    <mergeCell ref="J49:L49"/>
    <mergeCell ref="M49:O49"/>
    <mergeCell ref="P49:R49"/>
    <mergeCell ref="B44:B46"/>
    <mergeCell ref="C44:C46"/>
    <mergeCell ref="D44:F44"/>
    <mergeCell ref="G44:I44"/>
    <mergeCell ref="J44:L44"/>
    <mergeCell ref="M44:O44"/>
    <mergeCell ref="P44:R44"/>
    <mergeCell ref="D46:F46"/>
    <mergeCell ref="G46:I46"/>
    <mergeCell ref="J46:L46"/>
    <mergeCell ref="M46:O46"/>
    <mergeCell ref="P46:R46"/>
    <mergeCell ref="B41:B43"/>
    <mergeCell ref="C41:C43"/>
    <mergeCell ref="D41:F41"/>
    <mergeCell ref="G41:I41"/>
    <mergeCell ref="J41:L41"/>
    <mergeCell ref="M41:O41"/>
    <mergeCell ref="P41:R41"/>
    <mergeCell ref="D43:F43"/>
    <mergeCell ref="G43:I43"/>
    <mergeCell ref="J43:L43"/>
    <mergeCell ref="M43:O43"/>
    <mergeCell ref="P43:R43"/>
    <mergeCell ref="D37:F37"/>
    <mergeCell ref="G37:I37"/>
    <mergeCell ref="J37:L37"/>
    <mergeCell ref="M37:O37"/>
    <mergeCell ref="P37:R37"/>
    <mergeCell ref="B38:B40"/>
    <mergeCell ref="C38:C40"/>
    <mergeCell ref="D38:F38"/>
    <mergeCell ref="G38:I38"/>
    <mergeCell ref="J38:L38"/>
    <mergeCell ref="M38:O38"/>
    <mergeCell ref="P38:R38"/>
    <mergeCell ref="D40:F40"/>
    <mergeCell ref="G40:I40"/>
    <mergeCell ref="J40:L40"/>
    <mergeCell ref="M40:O40"/>
    <mergeCell ref="P40:R40"/>
    <mergeCell ref="B34:B36"/>
    <mergeCell ref="C34:C36"/>
    <mergeCell ref="D34:F34"/>
    <mergeCell ref="G34:I34"/>
    <mergeCell ref="J34:L34"/>
    <mergeCell ref="M34:O34"/>
    <mergeCell ref="P34:R34"/>
    <mergeCell ref="D36:F36"/>
    <mergeCell ref="G36:I36"/>
    <mergeCell ref="J36:L36"/>
    <mergeCell ref="M36:O36"/>
    <mergeCell ref="P36:R36"/>
    <mergeCell ref="B31:B33"/>
    <mergeCell ref="C31:C33"/>
    <mergeCell ref="D31:F31"/>
    <mergeCell ref="G31:I31"/>
    <mergeCell ref="J31:L31"/>
    <mergeCell ref="M31:O31"/>
    <mergeCell ref="P31:R31"/>
    <mergeCell ref="D33:F33"/>
    <mergeCell ref="G33:I33"/>
    <mergeCell ref="J33:L33"/>
    <mergeCell ref="M33:O33"/>
    <mergeCell ref="P33:R33"/>
    <mergeCell ref="B28:B30"/>
    <mergeCell ref="C28:C30"/>
    <mergeCell ref="D28:F28"/>
    <mergeCell ref="G28:I28"/>
    <mergeCell ref="J28:L28"/>
    <mergeCell ref="M28:O28"/>
    <mergeCell ref="P28:R28"/>
    <mergeCell ref="D30:F30"/>
    <mergeCell ref="G30:I30"/>
    <mergeCell ref="J30:L30"/>
    <mergeCell ref="M30:O30"/>
    <mergeCell ref="P30:R30"/>
    <mergeCell ref="B25:B27"/>
    <mergeCell ref="C25:C27"/>
    <mergeCell ref="D25:F25"/>
    <mergeCell ref="G25:I25"/>
    <mergeCell ref="J25:L25"/>
    <mergeCell ref="M25:O25"/>
    <mergeCell ref="P25:R25"/>
    <mergeCell ref="D27:F27"/>
    <mergeCell ref="G27:I27"/>
    <mergeCell ref="J27:L27"/>
    <mergeCell ref="M27:O27"/>
    <mergeCell ref="P27:R27"/>
    <mergeCell ref="B22:B24"/>
    <mergeCell ref="C22:C24"/>
    <mergeCell ref="D22:F22"/>
    <mergeCell ref="G22:I22"/>
    <mergeCell ref="J22:L22"/>
    <mergeCell ref="M22:O22"/>
    <mergeCell ref="P22:R22"/>
    <mergeCell ref="D24:F24"/>
    <mergeCell ref="G24:I24"/>
    <mergeCell ref="J24:L24"/>
    <mergeCell ref="M24:O24"/>
    <mergeCell ref="P24:R24"/>
    <mergeCell ref="B19:B21"/>
    <mergeCell ref="C19:C21"/>
    <mergeCell ref="D19:F19"/>
    <mergeCell ref="G19:I19"/>
    <mergeCell ref="J19:L19"/>
    <mergeCell ref="M19:O19"/>
    <mergeCell ref="P19:R19"/>
    <mergeCell ref="D21:F21"/>
    <mergeCell ref="G21:I21"/>
    <mergeCell ref="J21:L21"/>
    <mergeCell ref="M21:O21"/>
    <mergeCell ref="P21:R21"/>
    <mergeCell ref="B16:B18"/>
    <mergeCell ref="C16:C18"/>
    <mergeCell ref="D16:F16"/>
    <mergeCell ref="G16:I16"/>
    <mergeCell ref="J16:L16"/>
    <mergeCell ref="M16:O16"/>
    <mergeCell ref="P16:R16"/>
    <mergeCell ref="D18:F18"/>
    <mergeCell ref="G18:I18"/>
    <mergeCell ref="J18:L18"/>
    <mergeCell ref="M18:O18"/>
    <mergeCell ref="P18:R18"/>
    <mergeCell ref="B13:B15"/>
    <mergeCell ref="C13:C15"/>
    <mergeCell ref="D13:F13"/>
    <mergeCell ref="G13:I13"/>
    <mergeCell ref="J13:L13"/>
    <mergeCell ref="M13:O13"/>
    <mergeCell ref="P13:R13"/>
    <mergeCell ref="D15:F15"/>
    <mergeCell ref="G15:I15"/>
    <mergeCell ref="J15:L15"/>
    <mergeCell ref="M15:O15"/>
    <mergeCell ref="P15:R15"/>
    <mergeCell ref="B10:B12"/>
    <mergeCell ref="C10:C12"/>
    <mergeCell ref="D10:F10"/>
    <mergeCell ref="G10:I10"/>
    <mergeCell ref="J10:L10"/>
    <mergeCell ref="M10:O10"/>
    <mergeCell ref="P10:R10"/>
    <mergeCell ref="D12:F12"/>
    <mergeCell ref="G12:I12"/>
    <mergeCell ref="J12:L12"/>
    <mergeCell ref="M12:O12"/>
    <mergeCell ref="P12:R12"/>
    <mergeCell ref="B7:B9"/>
    <mergeCell ref="C7:C9"/>
    <mergeCell ref="D7:F7"/>
    <mergeCell ref="G7:I7"/>
    <mergeCell ref="J7:L7"/>
    <mergeCell ref="M7:O7"/>
    <mergeCell ref="P7:R7"/>
    <mergeCell ref="D9:F9"/>
    <mergeCell ref="G9:I9"/>
    <mergeCell ref="J9:L9"/>
    <mergeCell ref="M9:O9"/>
    <mergeCell ref="P9:R9"/>
    <mergeCell ref="B1:R1"/>
    <mergeCell ref="B2:R2"/>
    <mergeCell ref="U2:U4"/>
    <mergeCell ref="B3:R3"/>
    <mergeCell ref="B4:R4"/>
    <mergeCell ref="B5:R5"/>
    <mergeCell ref="D6:F6"/>
    <mergeCell ref="G6:I6"/>
    <mergeCell ref="J6:L6"/>
    <mergeCell ref="M6:O6"/>
    <mergeCell ref="P6:R6"/>
  </mergeCells>
  <pageMargins left="0.78749999999999998" right="0.78749999999999998" top="1.2388888888888889" bottom="0.98402777777777772" header="0.51180555555555551" footer="0.51180555555555551"/>
  <pageSetup paperSize="9" scale="91" firstPageNumber="0" orientation="portrait" horizontalDpi="300" verticalDpi="300" r:id="rId1"/>
  <headerFooter alignWithMargins="0"/>
  <rowBreaks count="4" manualBreakCount="4">
    <brk id="4" max="16383" man="1"/>
    <brk id="36" max="16383" man="1"/>
    <brk id="67" max="16383" man="1"/>
    <brk id="9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2"/>
    <pageSetUpPr fitToPage="1"/>
  </sheetPr>
  <dimension ref="B1:G23"/>
  <sheetViews>
    <sheetView showGridLines="0" showRowColHeaders="0" zoomScaleNormal="100" workbookViewId="0">
      <selection activeCell="B5" sqref="B5"/>
    </sheetView>
  </sheetViews>
  <sheetFormatPr defaultColWidth="11.42578125" defaultRowHeight="12.75"/>
  <cols>
    <col min="1" max="1" width="11.42578125" customWidth="1"/>
    <col min="2" max="2" width="91.42578125" style="9" customWidth="1"/>
  </cols>
  <sheetData>
    <row r="1" spans="2:7">
      <c r="B1" s="10"/>
    </row>
    <row r="2" spans="2:7" ht="23.25" customHeight="1">
      <c r="B2" s="11" t="s">
        <v>49</v>
      </c>
      <c r="D2" s="63"/>
      <c r="E2" s="63"/>
      <c r="F2" s="63"/>
      <c r="G2" s="63"/>
    </row>
    <row r="3" spans="2:7" ht="23.25">
      <c r="B3" s="12" t="s">
        <v>50</v>
      </c>
      <c r="D3" s="63"/>
      <c r="E3" s="63"/>
      <c r="F3" s="63"/>
      <c r="G3" s="63"/>
    </row>
    <row r="4" spans="2:7" ht="20.25">
      <c r="B4" s="13"/>
      <c r="D4" s="63"/>
      <c r="E4" s="63"/>
      <c r="F4" s="63"/>
      <c r="G4" s="63"/>
    </row>
    <row r="5" spans="2:7" ht="52.5">
      <c r="B5" s="14" t="str">
        <f>Klausimynas!B2</f>
        <v>Mokinių grįžtamasis ryšys 
apie pamokos kokybę</v>
      </c>
      <c r="D5" s="63"/>
      <c r="E5" s="63"/>
      <c r="F5" s="63"/>
      <c r="G5" s="63"/>
    </row>
    <row r="6" spans="2:7">
      <c r="B6" s="11"/>
    </row>
    <row r="7" spans="2:7" ht="25.5">
      <c r="B7" s="11" t="s">
        <v>51</v>
      </c>
    </row>
    <row r="8" spans="2:7">
      <c r="B8" s="10"/>
    </row>
    <row r="9" spans="2:7">
      <c r="B9" s="15" t="s">
        <v>52</v>
      </c>
    </row>
    <row r="10" spans="2:7" ht="63.75">
      <c r="B10" s="16" t="s">
        <v>53</v>
      </c>
    </row>
    <row r="11" spans="2:7" ht="25.5">
      <c r="B11" s="16" t="s">
        <v>54</v>
      </c>
    </row>
    <row r="12" spans="2:7" ht="25.5">
      <c r="B12" s="17" t="s">
        <v>55</v>
      </c>
    </row>
    <row r="13" spans="2:7" ht="63.75">
      <c r="B13" s="18" t="s">
        <v>56</v>
      </c>
    </row>
    <row r="14" spans="2:7" ht="25.5">
      <c r="B14" s="11" t="s">
        <v>57</v>
      </c>
    </row>
    <row r="15" spans="2:7" ht="25.5">
      <c r="B15" s="10" t="s">
        <v>58</v>
      </c>
    </row>
    <row r="16" spans="2:7" ht="25.5">
      <c r="B16" s="17" t="s">
        <v>59</v>
      </c>
    </row>
    <row r="17" spans="2:2" ht="51">
      <c r="B17" s="17" t="s">
        <v>60</v>
      </c>
    </row>
    <row r="18" spans="2:2" ht="38.25">
      <c r="B18" s="17" t="s">
        <v>61</v>
      </c>
    </row>
    <row r="19" spans="2:2" ht="25.5">
      <c r="B19" s="17" t="s">
        <v>62</v>
      </c>
    </row>
    <row r="20" spans="2:2" ht="25.5">
      <c r="B20" s="17" t="s">
        <v>63</v>
      </c>
    </row>
    <row r="21" spans="2:2">
      <c r="B21" s="10"/>
    </row>
    <row r="22" spans="2:2">
      <c r="B22" s="19"/>
    </row>
    <row r="23" spans="2:2">
      <c r="B23" s="10"/>
    </row>
  </sheetData>
  <sheetProtection selectLockedCells="1" selectUnlockedCells="1"/>
  <mergeCells count="1">
    <mergeCell ref="D2:G5"/>
  </mergeCells>
  <pageMargins left="0.78749999999999998" right="0.78749999999999998" top="0.84513888888888888" bottom="0.98402777777777772" header="0.51180555555555551" footer="0.51180555555555551"/>
  <pageSetup paperSize="9" scale="95" firstPageNumber="0" orientation="portrait" horizontalDpi="300" verticalDpi="300" r:id="rId1"/>
  <headerFooter alignWithMargins="0">
    <oddFooter>&amp;L&amp;8©IQES ONLINE I WWW.IQESONLINE.NET&amp;C&amp;8Seite &amp;P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1"/>
  </sheetPr>
  <dimension ref="A1:IV65"/>
  <sheetViews>
    <sheetView showGridLines="0" showRowColHeaders="0" zoomScaleNormal="100" zoomScaleSheetLayoutView="55" workbookViewId="0">
      <pane xSplit="2" ySplit="2" topLeftCell="C3" activePane="bottomRight" state="frozen"/>
      <selection pane="bottomRight" activeCell="C3" sqref="C3"/>
      <selection pane="bottomLeft" activeCell="A8" sqref="A8"/>
      <selection pane="topRight" activeCell="Y1" sqref="Y1"/>
    </sheetView>
  </sheetViews>
  <sheetFormatPr defaultColWidth="4" defaultRowHeight="12.75"/>
  <cols>
    <col min="1" max="1" width="7.42578125" customWidth="1"/>
    <col min="2" max="2" width="78.7109375" customWidth="1"/>
    <col min="3" max="16384" width="4" style="20"/>
  </cols>
  <sheetData>
    <row r="1" spans="1:256" s="49" customFormat="1" ht="38.25">
      <c r="A1" s="21"/>
      <c r="B1" s="22" t="s">
        <v>64</v>
      </c>
      <c r="C1" s="64" t="s">
        <v>65</v>
      </c>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c r="CV1" s="68"/>
      <c r="CW1" s="68"/>
      <c r="CX1" s="68"/>
      <c r="CY1" s="68"/>
      <c r="CZ1" s="68"/>
      <c r="DA1" s="68"/>
      <c r="DB1" s="68"/>
      <c r="DC1" s="68"/>
      <c r="DD1" s="68"/>
      <c r="DE1" s="68"/>
      <c r="DF1" s="68"/>
      <c r="DG1" s="68"/>
      <c r="DH1" s="68"/>
      <c r="DI1" s="68"/>
      <c r="DJ1" s="68"/>
      <c r="DK1" s="68"/>
      <c r="DL1" s="68"/>
      <c r="DM1" s="68"/>
      <c r="DN1" s="68"/>
      <c r="DO1" s="68"/>
      <c r="DP1" s="68"/>
      <c r="DQ1" s="68"/>
      <c r="DR1" s="68"/>
      <c r="DS1" s="68"/>
      <c r="DT1" s="68"/>
      <c r="DU1" s="68"/>
      <c r="DV1" s="68"/>
      <c r="DW1" s="68"/>
      <c r="DX1" s="68"/>
      <c r="DY1" s="68"/>
      <c r="DZ1" s="68"/>
      <c r="EA1" s="68"/>
      <c r="EB1" s="68"/>
      <c r="EC1" s="68"/>
      <c r="ED1" s="68"/>
      <c r="EE1" s="68"/>
      <c r="EF1" s="68"/>
      <c r="EG1" s="68"/>
      <c r="EH1" s="68"/>
      <c r="EI1" s="68"/>
      <c r="EJ1" s="68"/>
      <c r="EK1" s="68"/>
      <c r="EL1" s="68"/>
      <c r="EM1" s="68"/>
      <c r="EN1" s="68"/>
      <c r="EO1" s="68"/>
      <c r="EP1" s="68"/>
      <c r="EQ1" s="68"/>
      <c r="ER1" s="68"/>
      <c r="ES1" s="68"/>
      <c r="ET1" s="68"/>
      <c r="EU1" s="68"/>
      <c r="EV1" s="68"/>
      <c r="EW1" s="68"/>
      <c r="EX1" s="68"/>
      <c r="EY1" s="68"/>
      <c r="EZ1" s="68"/>
      <c r="FA1" s="68"/>
      <c r="FB1" s="68"/>
      <c r="FC1" s="68"/>
      <c r="FD1" s="68"/>
      <c r="FE1" s="68"/>
      <c r="FF1" s="68"/>
      <c r="FG1" s="68"/>
      <c r="FH1" s="68"/>
      <c r="FI1" s="68"/>
      <c r="FJ1" s="68"/>
      <c r="FK1" s="68"/>
      <c r="FL1" s="68"/>
      <c r="FM1" s="68"/>
      <c r="FN1" s="68"/>
      <c r="FO1" s="68"/>
      <c r="FP1" s="68"/>
      <c r="FQ1" s="68"/>
      <c r="FR1" s="68"/>
      <c r="FS1" s="68"/>
      <c r="FT1" s="68"/>
      <c r="FU1" s="68"/>
      <c r="FV1" s="68"/>
      <c r="FW1" s="68"/>
      <c r="FX1" s="68"/>
      <c r="FY1" s="68"/>
      <c r="FZ1" s="68"/>
      <c r="GA1" s="68"/>
      <c r="GB1" s="68"/>
      <c r="GC1" s="68"/>
      <c r="GD1" s="68"/>
      <c r="GE1" s="68"/>
      <c r="GF1" s="68"/>
      <c r="GG1" s="68"/>
      <c r="GH1" s="68"/>
      <c r="GI1" s="68"/>
      <c r="GJ1" s="68"/>
      <c r="GK1" s="68"/>
      <c r="GL1" s="68"/>
      <c r="GM1" s="68"/>
      <c r="GN1" s="68"/>
      <c r="GO1" s="68"/>
      <c r="GP1" s="68"/>
      <c r="GQ1" s="68"/>
      <c r="GR1" s="68"/>
      <c r="GS1" s="68"/>
      <c r="GT1" s="68"/>
      <c r="GU1" s="68"/>
      <c r="GV1" s="68"/>
      <c r="GW1" s="68"/>
      <c r="GX1" s="68"/>
      <c r="GY1" s="68"/>
      <c r="GZ1" s="68"/>
      <c r="HA1" s="68"/>
      <c r="HB1" s="68"/>
      <c r="HC1" s="68"/>
      <c r="HD1" s="68"/>
      <c r="HE1" s="68"/>
      <c r="HF1" s="68"/>
      <c r="HG1" s="68"/>
      <c r="HH1" s="68"/>
      <c r="HI1" s="68"/>
      <c r="HJ1" s="68"/>
      <c r="HK1" s="68"/>
      <c r="HL1" s="68"/>
      <c r="HM1" s="68"/>
      <c r="HN1" s="68"/>
      <c r="HO1" s="68"/>
      <c r="HP1" s="68"/>
      <c r="HQ1" s="68"/>
      <c r="HR1" s="68"/>
      <c r="HS1" s="68"/>
      <c r="HT1" s="68"/>
      <c r="HU1" s="68"/>
      <c r="HV1" s="68"/>
      <c r="HW1" s="68"/>
      <c r="HX1" s="68"/>
      <c r="HY1" s="68"/>
      <c r="HZ1" s="68"/>
      <c r="IA1" s="68"/>
      <c r="IB1" s="68"/>
      <c r="IC1" s="68"/>
      <c r="ID1" s="68"/>
      <c r="IE1" s="68"/>
      <c r="IF1" s="68"/>
      <c r="IG1" s="68"/>
      <c r="IH1" s="68"/>
      <c r="II1" s="68"/>
      <c r="IJ1" s="68"/>
      <c r="IK1" s="68"/>
      <c r="IL1" s="68"/>
      <c r="IM1" s="68"/>
      <c r="IN1" s="68"/>
      <c r="IO1" s="68"/>
      <c r="IP1" s="68"/>
      <c r="IQ1" s="68"/>
      <c r="IR1" s="68"/>
      <c r="IS1" s="68"/>
      <c r="IT1" s="68"/>
      <c r="IU1" s="68"/>
      <c r="IV1" s="68"/>
    </row>
    <row r="2" spans="1:256" ht="25.5">
      <c r="A2" s="23" t="s">
        <v>66</v>
      </c>
      <c r="B2" s="24" t="s">
        <v>67</v>
      </c>
      <c r="C2" s="25">
        <v>1</v>
      </c>
      <c r="D2" s="25">
        <v>2</v>
      </c>
      <c r="E2" s="25">
        <v>3</v>
      </c>
      <c r="F2" s="25">
        <v>4</v>
      </c>
      <c r="G2" s="25">
        <v>5</v>
      </c>
      <c r="H2" s="25">
        <v>6</v>
      </c>
      <c r="I2" s="25">
        <v>7</v>
      </c>
      <c r="J2" s="25">
        <v>8</v>
      </c>
      <c r="K2" s="25">
        <v>9</v>
      </c>
      <c r="L2" s="25">
        <v>10</v>
      </c>
      <c r="M2" s="25">
        <v>11</v>
      </c>
      <c r="N2" s="25">
        <v>12</v>
      </c>
      <c r="O2" s="25">
        <v>13</v>
      </c>
      <c r="P2" s="25">
        <v>14</v>
      </c>
      <c r="Q2" s="25">
        <v>15</v>
      </c>
      <c r="R2" s="25">
        <v>16</v>
      </c>
      <c r="S2" s="25">
        <v>17</v>
      </c>
      <c r="T2" s="25">
        <v>18</v>
      </c>
      <c r="U2" s="25">
        <v>19</v>
      </c>
      <c r="V2" s="25">
        <v>20</v>
      </c>
      <c r="W2" s="25">
        <v>23</v>
      </c>
      <c r="X2" s="25">
        <v>22</v>
      </c>
      <c r="Y2" s="25">
        <v>23</v>
      </c>
      <c r="Z2" s="25">
        <v>24</v>
      </c>
      <c r="AA2" s="25">
        <v>25</v>
      </c>
      <c r="AB2" s="25">
        <v>26</v>
      </c>
      <c r="AC2" s="25">
        <v>27</v>
      </c>
      <c r="AD2" s="25">
        <v>28</v>
      </c>
      <c r="AE2" s="25">
        <v>29</v>
      </c>
      <c r="AF2" s="25">
        <v>30</v>
      </c>
      <c r="AG2" s="25">
        <v>31</v>
      </c>
      <c r="AH2" s="25">
        <v>32</v>
      </c>
      <c r="AI2" s="25">
        <v>33</v>
      </c>
      <c r="AJ2" s="25">
        <v>34</v>
      </c>
      <c r="AK2" s="25">
        <v>35</v>
      </c>
      <c r="AL2" s="25">
        <v>36</v>
      </c>
      <c r="AM2" s="25">
        <v>37</v>
      </c>
      <c r="AN2" s="25">
        <v>38</v>
      </c>
      <c r="AO2" s="25">
        <v>39</v>
      </c>
      <c r="AP2" s="25">
        <v>40</v>
      </c>
      <c r="AQ2" s="25">
        <v>41</v>
      </c>
      <c r="AR2" s="25">
        <v>42</v>
      </c>
      <c r="AS2" s="25">
        <v>43</v>
      </c>
      <c r="AT2" s="25">
        <v>44</v>
      </c>
      <c r="AU2" s="25">
        <v>45</v>
      </c>
      <c r="AV2" s="25">
        <v>46</v>
      </c>
      <c r="AW2" s="25">
        <v>47</v>
      </c>
      <c r="AX2" s="25">
        <v>48</v>
      </c>
      <c r="AY2" s="25">
        <v>49</v>
      </c>
      <c r="AZ2" s="25">
        <v>50</v>
      </c>
      <c r="BA2" s="25">
        <v>51</v>
      </c>
      <c r="BB2" s="25">
        <v>52</v>
      </c>
      <c r="BC2" s="25">
        <v>53</v>
      </c>
      <c r="BD2" s="25">
        <v>54</v>
      </c>
      <c r="BE2" s="25">
        <v>55</v>
      </c>
      <c r="BF2" s="25">
        <v>56</v>
      </c>
      <c r="BG2" s="25">
        <v>57</v>
      </c>
      <c r="BH2" s="25">
        <v>58</v>
      </c>
      <c r="BI2" s="25">
        <v>59</v>
      </c>
      <c r="BJ2" s="25">
        <v>60</v>
      </c>
      <c r="BK2" s="25">
        <v>61</v>
      </c>
      <c r="BL2" s="25">
        <v>62</v>
      </c>
      <c r="BM2" s="25">
        <v>63</v>
      </c>
      <c r="BN2" s="25">
        <v>64</v>
      </c>
      <c r="BO2" s="25">
        <v>65</v>
      </c>
      <c r="BP2" s="25">
        <v>66</v>
      </c>
      <c r="BQ2" s="25">
        <v>67</v>
      </c>
      <c r="BR2" s="25">
        <v>68</v>
      </c>
      <c r="BS2" s="25">
        <v>69</v>
      </c>
      <c r="BT2" s="25">
        <v>70</v>
      </c>
      <c r="BU2" s="25">
        <v>71</v>
      </c>
      <c r="BV2" s="25">
        <v>72</v>
      </c>
      <c r="BW2" s="25">
        <v>73</v>
      </c>
      <c r="BX2" s="25">
        <v>74</v>
      </c>
      <c r="BY2" s="25">
        <v>75</v>
      </c>
      <c r="BZ2" s="25">
        <v>76</v>
      </c>
      <c r="CA2" s="25">
        <v>77</v>
      </c>
      <c r="CB2" s="25">
        <v>78</v>
      </c>
      <c r="CC2" s="25">
        <v>79</v>
      </c>
      <c r="CD2" s="25">
        <v>80</v>
      </c>
      <c r="CE2" s="25">
        <v>81</v>
      </c>
      <c r="CF2" s="25">
        <v>82</v>
      </c>
      <c r="CG2" s="25">
        <v>83</v>
      </c>
      <c r="CH2" s="25">
        <v>84</v>
      </c>
      <c r="CI2" s="25">
        <v>85</v>
      </c>
      <c r="CJ2" s="25">
        <v>86</v>
      </c>
      <c r="CK2" s="25">
        <v>87</v>
      </c>
      <c r="CL2" s="25">
        <v>88</v>
      </c>
      <c r="CM2" s="25">
        <v>89</v>
      </c>
      <c r="CN2" s="25">
        <v>90</v>
      </c>
      <c r="CO2" s="25">
        <v>91</v>
      </c>
      <c r="CP2" s="25">
        <v>92</v>
      </c>
      <c r="CQ2" s="25">
        <v>93</v>
      </c>
      <c r="CR2" s="25">
        <v>94</v>
      </c>
      <c r="CS2" s="25">
        <v>95</v>
      </c>
      <c r="CT2" s="25">
        <v>96</v>
      </c>
      <c r="CU2" s="25">
        <v>97</v>
      </c>
      <c r="CV2" s="25">
        <v>98</v>
      </c>
      <c r="CW2" s="25">
        <v>99</v>
      </c>
      <c r="CX2" s="25">
        <v>100</v>
      </c>
      <c r="CY2" s="25">
        <v>101</v>
      </c>
      <c r="CZ2" s="25">
        <v>102</v>
      </c>
      <c r="DA2" s="25">
        <v>103</v>
      </c>
      <c r="DB2" s="25">
        <v>104</v>
      </c>
      <c r="DC2" s="25">
        <v>105</v>
      </c>
      <c r="DD2" s="25">
        <v>106</v>
      </c>
      <c r="DE2" s="25">
        <v>107</v>
      </c>
      <c r="DF2" s="25">
        <v>108</v>
      </c>
      <c r="DG2" s="25">
        <v>109</v>
      </c>
      <c r="DH2" s="25">
        <v>110</v>
      </c>
      <c r="DI2" s="25">
        <v>111</v>
      </c>
      <c r="DJ2" s="25">
        <v>112</v>
      </c>
      <c r="DK2" s="25">
        <v>113</v>
      </c>
      <c r="DL2" s="25">
        <v>114</v>
      </c>
      <c r="DM2" s="25">
        <v>115</v>
      </c>
      <c r="DN2" s="25">
        <v>116</v>
      </c>
      <c r="DO2" s="25">
        <v>117</v>
      </c>
      <c r="DP2" s="25">
        <v>118</v>
      </c>
      <c r="DQ2" s="25">
        <v>119</v>
      </c>
      <c r="DR2" s="25">
        <v>120</v>
      </c>
      <c r="DS2" s="25">
        <v>121</v>
      </c>
      <c r="DT2" s="25">
        <v>122</v>
      </c>
      <c r="DU2" s="25">
        <v>123</v>
      </c>
      <c r="DV2" s="25">
        <v>124</v>
      </c>
      <c r="DW2" s="25">
        <v>125</v>
      </c>
      <c r="DX2" s="25">
        <v>126</v>
      </c>
      <c r="DY2" s="25">
        <v>127</v>
      </c>
      <c r="DZ2" s="25">
        <v>128</v>
      </c>
      <c r="EA2" s="25">
        <v>129</v>
      </c>
      <c r="EB2" s="25">
        <v>130</v>
      </c>
      <c r="EC2" s="25">
        <v>131</v>
      </c>
      <c r="ED2" s="25">
        <v>132</v>
      </c>
      <c r="EE2" s="25">
        <v>133</v>
      </c>
      <c r="EF2" s="25">
        <v>134</v>
      </c>
      <c r="EG2" s="25">
        <v>135</v>
      </c>
      <c r="EH2" s="25">
        <v>136</v>
      </c>
      <c r="EI2" s="25">
        <v>137</v>
      </c>
      <c r="EJ2" s="25">
        <v>138</v>
      </c>
      <c r="EK2" s="25">
        <v>139</v>
      </c>
      <c r="EL2" s="25">
        <v>140</v>
      </c>
      <c r="EM2" s="25">
        <v>141</v>
      </c>
      <c r="EN2" s="25">
        <v>142</v>
      </c>
      <c r="EO2" s="25">
        <v>143</v>
      </c>
      <c r="EP2" s="25">
        <v>144</v>
      </c>
      <c r="EQ2" s="25">
        <v>145</v>
      </c>
      <c r="ER2" s="25">
        <v>146</v>
      </c>
      <c r="ES2" s="25">
        <v>147</v>
      </c>
      <c r="ET2" s="25">
        <v>148</v>
      </c>
      <c r="EU2" s="25">
        <v>149</v>
      </c>
      <c r="EV2" s="25">
        <v>150</v>
      </c>
      <c r="EW2" s="25">
        <v>151</v>
      </c>
      <c r="EX2" s="25">
        <v>152</v>
      </c>
      <c r="EY2" s="25">
        <v>153</v>
      </c>
      <c r="EZ2" s="25">
        <v>154</v>
      </c>
      <c r="FA2" s="25">
        <v>155</v>
      </c>
      <c r="FB2" s="25">
        <v>156</v>
      </c>
      <c r="FC2" s="25">
        <v>157</v>
      </c>
      <c r="FD2" s="25">
        <v>158</v>
      </c>
      <c r="FE2" s="25">
        <v>159</v>
      </c>
      <c r="FF2" s="25">
        <v>160</v>
      </c>
      <c r="FG2" s="25">
        <v>161</v>
      </c>
      <c r="FH2" s="25">
        <v>162</v>
      </c>
      <c r="FI2" s="25">
        <v>163</v>
      </c>
      <c r="FJ2" s="25">
        <v>164</v>
      </c>
      <c r="FK2" s="25">
        <v>165</v>
      </c>
      <c r="FL2" s="25">
        <v>166</v>
      </c>
      <c r="FM2" s="25">
        <v>167</v>
      </c>
      <c r="FN2" s="25">
        <v>168</v>
      </c>
      <c r="FO2" s="25">
        <v>169</v>
      </c>
      <c r="FP2" s="25">
        <v>170</v>
      </c>
      <c r="FQ2" s="25">
        <v>171</v>
      </c>
      <c r="FR2" s="25">
        <v>172</v>
      </c>
      <c r="FS2" s="25">
        <v>173</v>
      </c>
      <c r="FT2" s="25">
        <v>174</v>
      </c>
      <c r="FU2" s="25">
        <v>175</v>
      </c>
      <c r="FV2" s="25">
        <v>176</v>
      </c>
      <c r="FW2" s="25">
        <v>177</v>
      </c>
      <c r="FX2" s="25">
        <v>178</v>
      </c>
      <c r="FY2" s="25">
        <v>179</v>
      </c>
      <c r="FZ2" s="25">
        <v>180</v>
      </c>
      <c r="GA2" s="25">
        <v>181</v>
      </c>
      <c r="GB2" s="25">
        <v>182</v>
      </c>
      <c r="GC2" s="25">
        <v>183</v>
      </c>
      <c r="GD2" s="25">
        <v>184</v>
      </c>
      <c r="GE2" s="25">
        <v>185</v>
      </c>
      <c r="GF2" s="25">
        <v>186</v>
      </c>
      <c r="GG2" s="25">
        <v>187</v>
      </c>
      <c r="GH2" s="25">
        <v>188</v>
      </c>
      <c r="GI2" s="25">
        <v>189</v>
      </c>
      <c r="GJ2" s="25">
        <v>190</v>
      </c>
      <c r="GK2" s="25">
        <v>191</v>
      </c>
      <c r="GL2" s="25">
        <v>192</v>
      </c>
      <c r="GM2" s="25">
        <v>193</v>
      </c>
      <c r="GN2" s="25">
        <v>194</v>
      </c>
      <c r="GO2" s="25">
        <v>195</v>
      </c>
      <c r="GP2" s="25">
        <v>196</v>
      </c>
      <c r="GQ2" s="25">
        <v>197</v>
      </c>
      <c r="GR2" s="25">
        <v>198</v>
      </c>
      <c r="GS2" s="25">
        <v>199</v>
      </c>
      <c r="GT2" s="25">
        <v>200</v>
      </c>
      <c r="GU2" s="25">
        <v>201</v>
      </c>
      <c r="GV2" s="25">
        <v>202</v>
      </c>
      <c r="GW2" s="25">
        <v>203</v>
      </c>
      <c r="GX2" s="25">
        <v>204</v>
      </c>
      <c r="GY2" s="25">
        <v>205</v>
      </c>
      <c r="GZ2" s="25">
        <v>206</v>
      </c>
      <c r="HA2" s="25">
        <v>207</v>
      </c>
      <c r="HB2" s="25">
        <v>208</v>
      </c>
      <c r="HC2" s="25">
        <v>209</v>
      </c>
      <c r="HD2" s="25">
        <v>210</v>
      </c>
      <c r="HE2" s="25">
        <v>211</v>
      </c>
      <c r="HF2" s="25">
        <v>212</v>
      </c>
      <c r="HG2" s="25">
        <v>213</v>
      </c>
      <c r="HH2" s="25">
        <v>214</v>
      </c>
      <c r="HI2" s="25">
        <v>215</v>
      </c>
      <c r="HJ2" s="25">
        <v>216</v>
      </c>
      <c r="HK2" s="25">
        <v>217</v>
      </c>
      <c r="HL2" s="25">
        <v>218</v>
      </c>
      <c r="HM2" s="25">
        <v>219</v>
      </c>
      <c r="HN2" s="25">
        <v>220</v>
      </c>
      <c r="HO2" s="25">
        <v>221</v>
      </c>
      <c r="HP2" s="25">
        <v>222</v>
      </c>
      <c r="HQ2" s="25">
        <v>223</v>
      </c>
      <c r="HR2" s="25">
        <v>224</v>
      </c>
      <c r="HS2" s="25">
        <v>225</v>
      </c>
      <c r="HT2" s="25">
        <v>226</v>
      </c>
      <c r="HU2" s="25">
        <v>227</v>
      </c>
      <c r="HV2" s="25">
        <v>228</v>
      </c>
      <c r="HW2" s="25">
        <v>229</v>
      </c>
      <c r="HX2" s="25">
        <v>230</v>
      </c>
      <c r="HY2" s="25">
        <v>231</v>
      </c>
      <c r="HZ2" s="25">
        <v>232</v>
      </c>
      <c r="IA2" s="25">
        <v>233</v>
      </c>
      <c r="IB2" s="25">
        <v>234</v>
      </c>
      <c r="IC2" s="25">
        <v>235</v>
      </c>
      <c r="ID2" s="25">
        <v>236</v>
      </c>
      <c r="IE2" s="25">
        <v>237</v>
      </c>
      <c r="IF2" s="25">
        <v>238</v>
      </c>
      <c r="IG2" s="25">
        <v>239</v>
      </c>
      <c r="IH2" s="25">
        <v>240</v>
      </c>
      <c r="II2" s="25">
        <v>241</v>
      </c>
      <c r="IJ2" s="25">
        <v>242</v>
      </c>
      <c r="IK2" s="25">
        <v>243</v>
      </c>
      <c r="IL2" s="25">
        <v>244</v>
      </c>
      <c r="IM2" s="25">
        <v>245</v>
      </c>
      <c r="IN2" s="25">
        <v>246</v>
      </c>
      <c r="IO2" s="25">
        <v>247</v>
      </c>
      <c r="IP2" s="25">
        <v>248</v>
      </c>
      <c r="IQ2" s="25">
        <v>249</v>
      </c>
      <c r="IR2" s="25">
        <v>250</v>
      </c>
      <c r="IS2" s="25">
        <v>251</v>
      </c>
      <c r="IT2" s="25">
        <v>252</v>
      </c>
      <c r="IU2" s="25">
        <v>253</v>
      </c>
      <c r="IV2" s="25">
        <v>254</v>
      </c>
    </row>
    <row r="3" spans="1:256" s="29" customFormat="1" ht="45" customHeight="1">
      <c r="A3" s="26">
        <v>1</v>
      </c>
      <c r="B3" s="27" t="str">
        <f>Klausimynas!C7</f>
        <v xml:space="preserve">Mokytojas(-a) leidžia mums mokytis iš mūsų klaidų. </v>
      </c>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row>
    <row r="4" spans="1:256" s="29" customFormat="1" ht="45" customHeight="1">
      <c r="A4" s="26">
        <v>2</v>
      </c>
      <c r="B4" s="27" t="str">
        <f>Klausimynas!C10</f>
        <v xml:space="preserve">Mokytojas(-a) uždavęs(-usi) klausimą palieka man pakankamai laiko atsakymui apgalvoti. </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row>
    <row r="5" spans="1:256" s="29" customFormat="1" ht="45" customHeight="1">
      <c r="A5" s="26">
        <v>3</v>
      </c>
      <c r="B5" s="27" t="str">
        <f>Klausimynas!C13</f>
        <v>Mokytojas(-a) atsižvelgia į mūsų pateiktus pasiūlymus.</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row>
    <row r="6" spans="1:256" s="29" customFormat="1" ht="45" customHeight="1">
      <c r="A6" s="26">
        <v>4</v>
      </c>
      <c r="B6" s="27" t="str">
        <f>Klausimynas!C16</f>
        <v>Klaidų aptarimas su mokytoju(-a) man būna naudingas.</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256" s="29" customFormat="1" ht="45" customHeight="1">
      <c r="A7" s="26">
        <v>5</v>
      </c>
      <c r="B7" s="27" t="str">
        <f>Klausimynas!C19</f>
        <v>Mokytojas(-a) kartais pamokoje pajuokauja.</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row>
    <row r="8" spans="1:256" s="29" customFormat="1" ht="45" customHeight="1">
      <c r="A8" s="26">
        <v>6</v>
      </c>
      <c r="B8" s="27" t="str">
        <f>Klausimynas!C22</f>
        <v>Mokytojas(-a) susieja mokomąją medžiagą su kitais mokomaisiais dalykais.</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row>
    <row r="9" spans="1:256" s="29" customFormat="1" ht="45" customHeight="1">
      <c r="A9" s="26">
        <v>7</v>
      </c>
      <c r="B9" s="27" t="str">
        <f>Klausimynas!C25</f>
        <v xml:space="preserve">Mokytojas(-a) atskleidžia mokomosios medžiagos sąsajas su kasdieniu gyvenimu. </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row>
    <row r="10" spans="1:256" s="29" customFormat="1" ht="45" customHeight="1">
      <c r="A10" s="26">
        <v>8</v>
      </c>
      <c r="B10" s="27" t="str">
        <f>Klausimynas!C28</f>
        <v>Mokytojas(-a) mėgsta savo darbą.</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row>
    <row r="11" spans="1:256" s="29" customFormat="1" ht="45" customHeight="1">
      <c r="A11" s="26">
        <v>9</v>
      </c>
      <c r="B11" s="27" t="str">
        <f>Klausimynas!C31</f>
        <v xml:space="preserve">Mokytojas(-a) moka įdomiai pateikti, pristatyti savo pamokų temas. </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row>
    <row r="12" spans="1:256" s="29" customFormat="1" ht="45" customHeight="1">
      <c r="A12" s="26">
        <v>10</v>
      </c>
      <c r="B12" s="27" t="str">
        <f>Klausimynas!C34</f>
        <v xml:space="preserve">Mokytojas(-a) primena, pakartoja ankstesnėse pamokose įgytas žinias, jeigu to reikia. </v>
      </c>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row>
    <row r="13" spans="1:256" s="29" customFormat="1" ht="45" customHeight="1">
      <c r="A13" s="26">
        <v>11</v>
      </c>
      <c r="B13" s="27" t="str">
        <f>Klausimynas!C38</f>
        <v xml:space="preserve">Mokytojas(-a) pateikia vaizdingų pavyzdžių, padedančių mums geriau suprasti pamokos medžiagą. </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row>
    <row r="14" spans="1:256" s="29" customFormat="1" ht="45" customHeight="1">
      <c r="A14" s="26">
        <v>12</v>
      </c>
      <c r="B14" s="27" t="str">
        <f>Klausimynas!C41</f>
        <v>Mokytojas(-a) kalba aiškiai ir suprantamai.</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row>
    <row r="15" spans="1:256" s="29" customFormat="1" ht="45" customHeight="1">
      <c r="A15" s="26">
        <v>13</v>
      </c>
      <c r="B15" s="27" t="str">
        <f>Klausimynas!C44</f>
        <v>Mokytojas(-a) moka paaiškinti sudėtingus dalykus.</v>
      </c>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row>
    <row r="16" spans="1:256" s="29" customFormat="1" ht="45" customHeight="1">
      <c r="A16" s="26">
        <v>14</v>
      </c>
      <c r="B16" s="27" t="str">
        <f>Klausimynas!C47</f>
        <v xml:space="preserve">Mokytojas(-a) pamokos pradžioje supažindina mus su pamokos tikslu ar uždaviniu. </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row>
    <row r="17" spans="1:32" s="29" customFormat="1" ht="45" customHeight="1">
      <c r="A17" s="26">
        <v>15</v>
      </c>
      <c r="B17" s="27" t="str">
        <f>Klausimynas!C50</f>
        <v>Mokytojas(-a) mane gerbia.</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row>
    <row r="18" spans="1:32" s="29" customFormat="1" ht="45" customHeight="1">
      <c r="A18" s="26">
        <v>16</v>
      </c>
      <c r="B18" s="27" t="str">
        <f>Klausimynas!C53</f>
        <v>Mokytojas(-a) atsižvelgia į mano mokymosi stiprybes.</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row>
    <row r="19" spans="1:32" s="29" customFormat="1" ht="45" customHeight="1">
      <c r="A19" s="26">
        <v>17</v>
      </c>
      <c r="B19" s="27" t="str">
        <f>Klausimynas!C56</f>
        <v xml:space="preserve">Mokytojas(-a) pasako, kur aš galėčiau patobulėti. </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row>
    <row r="20" spans="1:32" s="29" customFormat="1" ht="45" customHeight="1">
      <c r="A20" s="26">
        <v>18</v>
      </c>
      <c r="B20" s="27" t="str">
        <f>Klausimynas!C59</f>
        <v xml:space="preserve">Mokytojas(-a) padeda man išspręsti problemas. </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row>
    <row r="21" spans="1:32" s="29" customFormat="1" ht="45" customHeight="1">
      <c r="A21" s="26">
        <v>19</v>
      </c>
      <c r="B21" s="27" t="str">
        <f>Klausimynas!C62</f>
        <v>Mokytojas(-a) skatina mus išsakyti savo nuomonę.</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row>
    <row r="22" spans="1:32" s="29" customFormat="1" ht="45" customHeight="1">
      <c r="A22" s="26">
        <v>20</v>
      </c>
      <c r="B22" s="27" t="str">
        <f>Klausimynas!C65</f>
        <v>Mokytojas(-a) skatina mus, sprendžiant užduotis, išmėginti savus sprendimo būdus.</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row>
    <row r="23" spans="1:32" s="29" customFormat="1" ht="45" customHeight="1">
      <c r="A23" s="26">
        <v>21</v>
      </c>
      <c r="B23" s="27" t="str">
        <f>Klausimynas!C69</f>
        <v>Mokytojas(-a) pamokos metu sudaro galimybę kalbėti kiekvienam mokiniui.</v>
      </c>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row>
    <row r="24" spans="1:32" s="29" customFormat="1" ht="45" customHeight="1">
      <c r="A24" s="26">
        <v>22</v>
      </c>
      <c r="B24" s="27" t="str">
        <f>Klausimynas!C72</f>
        <v>Mokytojas(-a) skiria mums užduočių iliustruoti pamokos medžiagą (pavyzdžiui, minčių žemėlapiu, paveikslėliais, schemomis).</v>
      </c>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row>
    <row r="25" spans="1:32" s="29" customFormat="1" ht="45" customHeight="1">
      <c r="A25" s="26">
        <v>23</v>
      </c>
      <c r="B25" s="27" t="str">
        <f>Klausimynas!C75</f>
        <v>Mokytojas(-a) užduoda klausimų, skatinančių mus mąstyti.</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row>
    <row r="26" spans="1:32" s="29" customFormat="1" ht="45" customHeight="1">
      <c r="A26" s="26">
        <v>24</v>
      </c>
      <c r="B26" s="27" t="str">
        <f>Klausimynas!C78</f>
        <v xml:space="preserve">Pamokoje atliekame užduočių, kurios reikalauja pritaikyti tai, ką išmokome. </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row>
    <row r="27" spans="1:32" s="29" customFormat="1" ht="45" customHeight="1">
      <c r="A27" s="26">
        <v>25</v>
      </c>
      <c r="B27" s="27" t="str">
        <f>Klausimynas!C81</f>
        <v xml:space="preserve">Namų darbai padeda geriau išmokti medžiagą. </v>
      </c>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row>
    <row r="28" spans="1:32" s="29" customFormat="1" ht="45" customHeight="1">
      <c r="A28" s="26">
        <v>26</v>
      </c>
      <c r="B28" s="27" t="str">
        <f>Klausimynas!C84</f>
        <v>Mokytojas(-a) moka praktines užduotis padaryti įdomias.</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row>
    <row r="29" spans="1:32" s="29" customFormat="1" ht="45" customHeight="1">
      <c r="A29" s="26">
        <v>27</v>
      </c>
      <c r="B29" s="27" t="str">
        <f>Klausimynas!C87</f>
        <v xml:space="preserve">Mokytojas(-a) domisi mokinių nuomone apie pamokas. </v>
      </c>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row>
    <row r="30" spans="1:32" s="29" customFormat="1" ht="45" customHeight="1">
      <c r="A30" s="26">
        <v>28</v>
      </c>
      <c r="B30" s="27" t="str">
        <f>Klausimynas!C90</f>
        <v>Kai kurie mokiniai gauna papildomų užduočių, kurios kelia jiems iššūkių.</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row>
    <row r="31" spans="1:32" s="29" customFormat="1" ht="45" customHeight="1">
      <c r="A31" s="26">
        <v>29</v>
      </c>
      <c r="B31" s="27" t="str">
        <f>Klausimynas!C93</f>
        <v>Pamokos tempas man yra tinkamas – nei per lėtas, nei per greitas.</v>
      </c>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row>
    <row r="32" spans="1:32" s="29" customFormat="1" ht="45" customHeight="1">
      <c r="A32" s="26">
        <v>30</v>
      </c>
      <c r="B32" s="27" t="str">
        <f>Klausimynas!C96</f>
        <v>Mokomoji medžiaga man yra tinkama pagal savo sudėtingumą – nei per paprasta, nei per sudėtinga.</v>
      </c>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row>
    <row r="33" spans="1:32" s="29" customFormat="1" ht="45" customHeight="1">
      <c r="A33" s="26">
        <v>31</v>
      </c>
      <c r="B33" s="27" t="str">
        <f>Klausimynas!C100</f>
        <v xml:space="preserve">Mokytojas(-a) ypatingą dėmesį skiria tiems, kurių gimtoji kalba nėra lietuvių kalba. </v>
      </c>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row>
    <row r="34" spans="1:32" s="29" customFormat="1" ht="45" customHeight="1">
      <c r="A34" s="26">
        <v>32</v>
      </c>
      <c r="B34" s="27" t="str">
        <f>Klausimynas!C103</f>
        <v xml:space="preserve">Šio dalyko pamokose kartais dirbame mažose grupėse.  </v>
      </c>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row>
    <row r="35" spans="1:32" s="29" customFormat="1" ht="45" customHeight="1">
      <c r="A35" s="26">
        <v>33</v>
      </c>
      <c r="B35" s="27" t="str">
        <f>Klausimynas!C106</f>
        <v xml:space="preserve">Mokytojas(-a) paįvairina pamoką fizine veikla (pavyzdžiui, mankšta, atsipalaidavimo pratimais). </v>
      </c>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row>
    <row r="36" spans="1:32" s="29" customFormat="1" ht="45" customHeight="1">
      <c r="A36" s="26">
        <v>34</v>
      </c>
      <c r="B36" s="27" t="str">
        <f>Klausimynas!C109</f>
        <v xml:space="preserve">Kiekvienas gerai žino darbo grupėse taisykles. </v>
      </c>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row>
    <row r="37" spans="1:32" s="29" customFormat="1" ht="45" customHeight="1">
      <c r="A37" s="26">
        <v>35</v>
      </c>
      <c r="B37" s="27" t="str">
        <f>Klausimynas!C112</f>
        <v>Dirbant grupėse mums visuomet yra aiški užduotis.</v>
      </c>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row>
    <row r="38" spans="1:32" s="29" customFormat="1" ht="45" customHeight="1">
      <c r="A38" s="26">
        <v>36</v>
      </c>
      <c r="B38" s="27" t="str">
        <f>Klausimynas!C115</f>
        <v>Dirbant grupėse mokiniai padeda vieni kitiems.</v>
      </c>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1:32" s="29" customFormat="1" ht="45" customHeight="1">
      <c r="A39" s="26">
        <v>37</v>
      </c>
      <c r="B39" s="27" t="str">
        <f>Klausimynas!C118</f>
        <v>Dirbant grupėse mokytojas(-a) padeda tada, kai mums prireikia pagalbos.</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row>
    <row r="40" spans="1:32" s="29" customFormat="1" ht="45" customHeight="1">
      <c r="A40" s="26">
        <v>38</v>
      </c>
      <c r="B40" s="27" t="str">
        <f>Klausimynas!C121</f>
        <v>Dirbdami grupėse pasiekiame gerų rezultatų.</v>
      </c>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row>
    <row r="41" spans="1:32" s="29" customFormat="1" ht="45" customHeight="1">
      <c r="A41" s="26">
        <v>39</v>
      </c>
      <c r="B41" s="27" t="str">
        <f>Klausimynas!C124</f>
        <v>Pasibaigus darbui grupėse pristatomi grupių darbo rezultatai.</v>
      </c>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row>
    <row r="42" spans="1:32" s="29" customFormat="1" ht="45" customHeight="1">
      <c r="A42" s="26">
        <v>40</v>
      </c>
      <c r="B42" s="27" t="str">
        <f>Klausimynas!C127</f>
        <v xml:space="preserve">Šio dalyko pamokos įdomios, nenuobodžios. </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row>
    <row r="43" spans="1:32" s="29" customFormat="1" ht="45" customHeight="1">
      <c r="A43" s="26">
        <v>41</v>
      </c>
      <c r="B43" s="27" t="e">
        <f>Klausimynas!#REF!</f>
        <v>#REF!</v>
      </c>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row>
    <row r="44" spans="1:32" s="29" customFormat="1" ht="45" customHeight="1">
      <c r="A44" s="26">
        <v>42</v>
      </c>
      <c r="B44" s="27" t="e">
        <f>Klausimynas!#REF!</f>
        <v>#REF!</v>
      </c>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row>
    <row r="45" spans="1:32" s="29" customFormat="1" ht="45" customHeight="1">
      <c r="A45" s="26">
        <v>43</v>
      </c>
      <c r="B45" s="27" t="e">
        <f>Klausimynas!#REF!</f>
        <v>#REF!</v>
      </c>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row>
    <row r="46" spans="1:32" s="29" customFormat="1" ht="45" customHeight="1">
      <c r="A46" s="26">
        <v>44</v>
      </c>
      <c r="B46" s="27" t="e">
        <f>Klausimynas!#REF!</f>
        <v>#REF!</v>
      </c>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row>
    <row r="47" spans="1:32" s="29" customFormat="1" ht="45" customHeight="1">
      <c r="A47" s="26">
        <v>45</v>
      </c>
      <c r="B47" s="27" t="e">
        <f>Klausimynas!#REF!</f>
        <v>#REF!</v>
      </c>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row>
    <row r="48" spans="1:32" s="29" customFormat="1" ht="45" customHeight="1">
      <c r="A48" s="26">
        <v>46</v>
      </c>
      <c r="B48" s="30" t="e">
        <f>Klausimynas!#REF!</f>
        <v>#REF!</v>
      </c>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row>
    <row r="49" spans="1:32" s="29" customFormat="1" ht="45" customHeight="1">
      <c r="A49" s="26">
        <v>47</v>
      </c>
      <c r="B49" s="30" t="e">
        <f>Klausimynas!#REF!</f>
        <v>#REF!</v>
      </c>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row>
    <row r="50" spans="1:32" s="29" customFormat="1" ht="45" customHeight="1">
      <c r="A50" s="26">
        <v>48</v>
      </c>
      <c r="B50" s="30" t="e">
        <f>Klausimynas!#REF!</f>
        <v>#REF!</v>
      </c>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row>
    <row r="51" spans="1:32" s="29" customFormat="1" ht="45" customHeight="1">
      <c r="A51" s="26">
        <v>49</v>
      </c>
      <c r="B51" s="30" t="e">
        <f>Klausimynas!#REF!</f>
        <v>#REF!</v>
      </c>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1:32" s="29" customFormat="1" ht="45" customHeight="1">
      <c r="A52" s="26">
        <v>50</v>
      </c>
      <c r="B52" s="30" t="e">
        <f>Klausimynas!#REF!</f>
        <v>#REF!</v>
      </c>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row>
    <row r="53" spans="1:32" s="29" customFormat="1" ht="45" customHeight="1">
      <c r="A53" s="26">
        <v>51</v>
      </c>
      <c r="B53" s="30" t="e">
        <f>Klausimynas!#REF!</f>
        <v>#REF!</v>
      </c>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row>
    <row r="54" spans="1:32" s="29" customFormat="1" ht="45" customHeight="1">
      <c r="A54" s="26">
        <v>52</v>
      </c>
      <c r="B54" s="30" t="e">
        <f>Klausimynas!#REF!</f>
        <v>#REF!</v>
      </c>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row>
    <row r="55" spans="1:32" s="29" customFormat="1" ht="45" customHeight="1">
      <c r="A55" s="26">
        <v>53</v>
      </c>
      <c r="B55" s="30" t="e">
        <f>Klausimynas!#REF!</f>
        <v>#REF!</v>
      </c>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1:32" s="29" customFormat="1" ht="45" customHeight="1">
      <c r="A56" s="26">
        <v>54</v>
      </c>
      <c r="B56" s="30" t="e">
        <f>Klausimynas!#REF!</f>
        <v>#REF!</v>
      </c>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row>
    <row r="57" spans="1:32" s="29" customFormat="1" ht="45" customHeight="1">
      <c r="A57" s="26">
        <v>55</v>
      </c>
      <c r="B57" s="30" t="e">
        <f>Klausimynas!#REF!</f>
        <v>#REF!</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row>
    <row r="58" spans="1:32" s="29" customFormat="1" ht="45" customHeight="1">
      <c r="A58" s="26">
        <v>56</v>
      </c>
      <c r="B58" s="30" t="e">
        <f>Klausimynas!#REF!</f>
        <v>#REF!</v>
      </c>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row>
    <row r="59" spans="1:32" s="29" customFormat="1" ht="45" customHeight="1">
      <c r="A59" s="26">
        <v>57</v>
      </c>
      <c r="B59" s="30" t="e">
        <f>Klausimynas!#REF!</f>
        <v>#REF!</v>
      </c>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row>
    <row r="60" spans="1:32" s="29" customFormat="1" ht="45" customHeight="1">
      <c r="A60" s="26">
        <v>58</v>
      </c>
      <c r="B60" s="30" t="e">
        <f>Klausimynas!#REF!</f>
        <v>#REF!</v>
      </c>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row>
    <row r="61" spans="1:32" s="29" customFormat="1" ht="45" customHeight="1">
      <c r="A61" s="26">
        <v>59</v>
      </c>
      <c r="B61" s="30" t="e">
        <f>Klausimynas!#REF!</f>
        <v>#REF!</v>
      </c>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row>
    <row r="62" spans="1:32" s="29" customFormat="1" ht="45" customHeight="1">
      <c r="A62" s="26">
        <v>60</v>
      </c>
      <c r="B62" s="30" t="e">
        <f>Klausimynas!#REF!</f>
        <v>#REF!</v>
      </c>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row>
    <row r="63" spans="1:32">
      <c r="B63" s="1"/>
    </row>
    <row r="64" spans="1:32">
      <c r="B64" s="1"/>
    </row>
    <row r="65" spans="2:2">
      <c r="B65" s="1"/>
    </row>
  </sheetData>
  <sheetProtection selectLockedCells="1" selectUnlockedCells="1"/>
  <mergeCells count="2">
    <mergeCell ref="C1:AF1"/>
    <mergeCell ref="AG1:IV1"/>
  </mergeCells>
  <dataValidations count="1">
    <dataValidation type="whole" allowBlank="1" showErrorMessage="1" sqref="C3:AF62" xr:uid="{00000000-0002-0000-0200-000000000000}">
      <formula1>0</formula1>
      <formula2>4</formula2>
    </dataValidation>
  </dataValidations>
  <pageMargins left="0.78749999999999998" right="0.59027777777777779" top="0.88472222222222219" bottom="0.59097222222222223" header="0.51180555555555551" footer="0.31527777777777777"/>
  <pageSetup paperSize="9" scale="40" firstPageNumber="0" orientation="landscape" horizontalDpi="300" verticalDpi="300" r:id="rId1"/>
  <headerFooter alignWithMargins="0">
    <oddFooter>&amp;L©IQES ONLINE I WWW.IQESLONLINE.NET&amp;CSeite &amp;P / &amp;N&amp;RAUTOR: ANDREAS HELMKE</oddFooter>
  </headerFooter>
  <colBreaks count="1" manualBreakCount="1">
    <brk id="5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8"/>
  </sheetPr>
  <dimension ref="A1:L62"/>
  <sheetViews>
    <sheetView showGridLines="0" showRowColHeaders="0" zoomScaleNormal="100" workbookViewId="0">
      <pane xSplit="2" ySplit="2" topLeftCell="C3" activePane="bottomRight" state="frozen"/>
      <selection pane="bottomRight" activeCell="C3" sqref="C3"/>
      <selection pane="bottomLeft" activeCell="A3" sqref="A3"/>
      <selection pane="topRight" activeCell="C1" sqref="C1"/>
    </sheetView>
  </sheetViews>
  <sheetFormatPr defaultColWidth="11.42578125" defaultRowHeight="12.75"/>
  <cols>
    <col min="1" max="1" width="7.42578125" customWidth="1"/>
    <col min="2" max="2" width="50.28515625" customWidth="1"/>
    <col min="3" max="7" width="16" style="42" customWidth="1"/>
    <col min="9" max="9" width="11.42578125" style="35"/>
  </cols>
  <sheetData>
    <row r="1" spans="1:12" ht="63.75" customHeight="1">
      <c r="A1" s="43"/>
      <c r="B1" s="22" t="s">
        <v>68</v>
      </c>
      <c r="C1" s="65" t="s">
        <v>69</v>
      </c>
      <c r="D1" s="65"/>
      <c r="E1" s="65"/>
      <c r="F1" s="65"/>
      <c r="G1" s="65"/>
    </row>
    <row r="2" spans="1:12" ht="25.5">
      <c r="A2" s="23" t="s">
        <v>66</v>
      </c>
      <c r="B2" s="24" t="s">
        <v>67</v>
      </c>
      <c r="C2" s="44" t="s">
        <v>4</v>
      </c>
      <c r="D2" s="44" t="s">
        <v>5</v>
      </c>
      <c r="E2" s="44" t="s">
        <v>6</v>
      </c>
      <c r="F2" s="44" t="s">
        <v>7</v>
      </c>
      <c r="G2" s="44" t="s">
        <v>8</v>
      </c>
    </row>
    <row r="3" spans="1:12" s="20" customFormat="1" ht="45" customHeight="1">
      <c r="A3" s="26">
        <f>'Įvestis (atskiri klausimynai)'!A3</f>
        <v>1</v>
      </c>
      <c r="B3" s="36" t="str">
        <f>'Įvestis (atskiri klausimynai)'!B3</f>
        <v xml:space="preserve">Mokytojas(-a) leidžia mums mokytis iš mūsų klaidų. </v>
      </c>
      <c r="C3" s="45"/>
      <c r="D3" s="45"/>
      <c r="E3" s="45"/>
      <c r="F3" s="45"/>
      <c r="G3" s="45"/>
      <c r="I3" s="46">
        <f>COUNTA('Įvestis (atskiri klausimynai)'!C3:IV3)</f>
        <v>0</v>
      </c>
      <c r="J3" s="47"/>
      <c r="K3" s="47"/>
      <c r="L3" s="47"/>
    </row>
    <row r="4" spans="1:12" s="20" customFormat="1" ht="45" customHeight="1">
      <c r="A4" s="26">
        <f>'Įvestis (atskiri klausimynai)'!A4</f>
        <v>2</v>
      </c>
      <c r="B4" s="36" t="str">
        <f>'Įvestis (atskiri klausimynai)'!B4</f>
        <v xml:space="preserve">Mokytojas(-a) uždavęs(-usi) klausimą palieka man pakankamai laiko atsakymui apgalvoti. </v>
      </c>
      <c r="C4" s="45"/>
      <c r="D4" s="45"/>
      <c r="E4" s="45"/>
      <c r="F4" s="45"/>
      <c r="G4" s="45"/>
      <c r="I4" s="46">
        <f>COUNTA('Įvestis (atskiri klausimynai)'!C4:IV4)</f>
        <v>0</v>
      </c>
      <c r="J4" s="47"/>
      <c r="K4" s="47"/>
      <c r="L4" s="47"/>
    </row>
    <row r="5" spans="1:12" s="20" customFormat="1" ht="45" customHeight="1">
      <c r="A5" s="26">
        <f>'Įvestis (atskiri klausimynai)'!A5</f>
        <v>3</v>
      </c>
      <c r="B5" s="36" t="str">
        <f>'Įvestis (atskiri klausimynai)'!B5</f>
        <v>Mokytojas(-a) atsižvelgia į mūsų pateiktus pasiūlymus.</v>
      </c>
      <c r="C5" s="45"/>
      <c r="D5" s="45"/>
      <c r="E5" s="45"/>
      <c r="F5" s="45"/>
      <c r="G5" s="45"/>
      <c r="I5" s="46">
        <f>COUNTA('Įvestis (atskiri klausimynai)'!C5:IV5)</f>
        <v>0</v>
      </c>
      <c r="J5" s="47"/>
      <c r="K5" s="47"/>
      <c r="L5" s="47"/>
    </row>
    <row r="6" spans="1:12" s="20" customFormat="1" ht="45" customHeight="1">
      <c r="A6" s="26">
        <f>'Įvestis (atskiri klausimynai)'!A6</f>
        <v>4</v>
      </c>
      <c r="B6" s="36" t="str">
        <f>'Įvestis (atskiri klausimynai)'!B6</f>
        <v>Klaidų aptarimas su mokytoju(-a) man būna naudingas.</v>
      </c>
      <c r="C6" s="45"/>
      <c r="D6" s="45"/>
      <c r="E6" s="45"/>
      <c r="F6" s="45"/>
      <c r="G6" s="45"/>
      <c r="I6" s="46">
        <f>COUNTA('Įvestis (atskiri klausimynai)'!C6:IV6)</f>
        <v>0</v>
      </c>
    </row>
    <row r="7" spans="1:12" s="20" customFormat="1" ht="45" customHeight="1">
      <c r="A7" s="26">
        <f>'Įvestis (atskiri klausimynai)'!A7</f>
        <v>5</v>
      </c>
      <c r="B7" s="36" t="str">
        <f>'Įvestis (atskiri klausimynai)'!B7</f>
        <v>Mokytojas(-a) kartais pamokoje pajuokauja.</v>
      </c>
      <c r="C7" s="45"/>
      <c r="D7" s="45"/>
      <c r="E7" s="45"/>
      <c r="F7" s="45"/>
      <c r="G7" s="45"/>
      <c r="I7" s="46">
        <f>COUNTA('Įvestis (atskiri klausimynai)'!C7:IV7)</f>
        <v>0</v>
      </c>
    </row>
    <row r="8" spans="1:12" s="20" customFormat="1" ht="45" customHeight="1">
      <c r="A8" s="26">
        <f>'Įvestis (atskiri klausimynai)'!A8</f>
        <v>6</v>
      </c>
      <c r="B8" s="36" t="str">
        <f>'Įvestis (atskiri klausimynai)'!B8</f>
        <v>Mokytojas(-a) susieja mokomąją medžiagą su kitais mokomaisiais dalykais.</v>
      </c>
      <c r="C8" s="45"/>
      <c r="D8" s="45"/>
      <c r="E8" s="45"/>
      <c r="F8" s="45"/>
      <c r="G8" s="45"/>
      <c r="I8" s="46">
        <f>COUNTA('Įvestis (atskiri klausimynai)'!C8:IV8)</f>
        <v>0</v>
      </c>
    </row>
    <row r="9" spans="1:12" s="20" customFormat="1" ht="45" customHeight="1">
      <c r="A9" s="26">
        <f>'Įvestis (atskiri klausimynai)'!A9</f>
        <v>7</v>
      </c>
      <c r="B9" s="36" t="str">
        <f>'Įvestis (atskiri klausimynai)'!B9</f>
        <v xml:space="preserve">Mokytojas(-a) atskleidžia mokomosios medžiagos sąsajas su kasdieniu gyvenimu. </v>
      </c>
      <c r="C9" s="45"/>
      <c r="D9" s="45"/>
      <c r="E9" s="45"/>
      <c r="F9" s="45"/>
      <c r="G9" s="45"/>
      <c r="I9" s="46">
        <f>COUNTA('Įvestis (atskiri klausimynai)'!C9:IV9)</f>
        <v>0</v>
      </c>
    </row>
    <row r="10" spans="1:12" s="20" customFormat="1" ht="45" customHeight="1">
      <c r="A10" s="26">
        <f>'Įvestis (atskiri klausimynai)'!A10</f>
        <v>8</v>
      </c>
      <c r="B10" s="36" t="str">
        <f>'Įvestis (atskiri klausimynai)'!B10</f>
        <v>Mokytojas(-a) mėgsta savo darbą.</v>
      </c>
      <c r="C10" s="45"/>
      <c r="D10" s="45"/>
      <c r="E10" s="45"/>
      <c r="F10" s="45"/>
      <c r="G10" s="45"/>
      <c r="I10" s="46">
        <f>COUNTA('Įvestis (atskiri klausimynai)'!C10:IV10)</f>
        <v>0</v>
      </c>
    </row>
    <row r="11" spans="1:12" s="20" customFormat="1" ht="45" customHeight="1">
      <c r="A11" s="26">
        <f>'Įvestis (atskiri klausimynai)'!A11</f>
        <v>9</v>
      </c>
      <c r="B11" s="36" t="str">
        <f>'Įvestis (atskiri klausimynai)'!B11</f>
        <v xml:space="preserve">Mokytojas(-a) moka įdomiai pateikti, pristatyti savo pamokų temas. </v>
      </c>
      <c r="C11" s="45"/>
      <c r="D11" s="45"/>
      <c r="E11" s="45"/>
      <c r="F11" s="45"/>
      <c r="G11" s="45"/>
      <c r="I11" s="46">
        <f>COUNTA('Įvestis (atskiri klausimynai)'!C11:IV11)</f>
        <v>0</v>
      </c>
    </row>
    <row r="12" spans="1:12" s="20" customFormat="1" ht="45" customHeight="1">
      <c r="A12" s="26">
        <f>'Įvestis (atskiri klausimynai)'!A12</f>
        <v>10</v>
      </c>
      <c r="B12" s="36" t="str">
        <f>'Įvestis (atskiri klausimynai)'!B12</f>
        <v xml:space="preserve">Mokytojas(-a) primena, pakartoja ankstesnėse pamokose įgytas žinias, jeigu to reikia. </v>
      </c>
      <c r="C12" s="45"/>
      <c r="D12" s="45"/>
      <c r="E12" s="45"/>
      <c r="F12" s="45"/>
      <c r="G12" s="45"/>
      <c r="I12" s="46">
        <f>COUNTA('Įvestis (atskiri klausimynai)'!C12:IV12)</f>
        <v>0</v>
      </c>
    </row>
    <row r="13" spans="1:12" s="20" customFormat="1" ht="45" customHeight="1">
      <c r="A13" s="26">
        <f>'Įvestis (atskiri klausimynai)'!A13</f>
        <v>11</v>
      </c>
      <c r="B13" s="36" t="str">
        <f>'Įvestis (atskiri klausimynai)'!B13</f>
        <v xml:space="preserve">Mokytojas(-a) pateikia vaizdingų pavyzdžių, padedančių mums geriau suprasti pamokos medžiagą. </v>
      </c>
      <c r="C13" s="45"/>
      <c r="D13" s="45"/>
      <c r="E13" s="45"/>
      <c r="F13" s="45"/>
      <c r="G13" s="45"/>
      <c r="I13" s="46">
        <f>COUNTA('Įvestis (atskiri klausimynai)'!C13:IV13)</f>
        <v>0</v>
      </c>
    </row>
    <row r="14" spans="1:12" s="20" customFormat="1" ht="45" customHeight="1">
      <c r="A14" s="26">
        <f>'Įvestis (atskiri klausimynai)'!A14</f>
        <v>12</v>
      </c>
      <c r="B14" s="36" t="str">
        <f>'Įvestis (atskiri klausimynai)'!B14</f>
        <v>Mokytojas(-a) kalba aiškiai ir suprantamai.</v>
      </c>
      <c r="C14" s="45"/>
      <c r="D14" s="45"/>
      <c r="E14" s="45"/>
      <c r="F14" s="45"/>
      <c r="G14" s="45"/>
      <c r="I14" s="46">
        <f>COUNTA('Įvestis (atskiri klausimynai)'!C14:IV14)</f>
        <v>0</v>
      </c>
    </row>
    <row r="15" spans="1:12" s="20" customFormat="1" ht="45" customHeight="1">
      <c r="A15" s="26">
        <f>'Įvestis (atskiri klausimynai)'!A15</f>
        <v>13</v>
      </c>
      <c r="B15" s="36" t="str">
        <f>'Įvestis (atskiri klausimynai)'!B15</f>
        <v>Mokytojas(-a) moka paaiškinti sudėtingus dalykus.</v>
      </c>
      <c r="C15" s="45"/>
      <c r="D15" s="45"/>
      <c r="E15" s="45"/>
      <c r="F15" s="45"/>
      <c r="G15" s="45"/>
      <c r="I15" s="46">
        <f>COUNTA('Įvestis (atskiri klausimynai)'!C15:IV15)</f>
        <v>0</v>
      </c>
    </row>
    <row r="16" spans="1:12" s="20" customFormat="1" ht="45" customHeight="1">
      <c r="A16" s="26">
        <f>'Įvestis (atskiri klausimynai)'!A16</f>
        <v>14</v>
      </c>
      <c r="B16" s="36" t="str">
        <f>'Įvestis (atskiri klausimynai)'!B16</f>
        <v xml:space="preserve">Mokytojas(-a) pamokos pradžioje supažindina mus su pamokos tikslu ar uždaviniu. </v>
      </c>
      <c r="C16" s="45"/>
      <c r="D16" s="45"/>
      <c r="E16" s="45"/>
      <c r="F16" s="45"/>
      <c r="G16" s="45"/>
      <c r="I16" s="46">
        <f>COUNTA('Įvestis (atskiri klausimynai)'!C16:IV16)</f>
        <v>0</v>
      </c>
    </row>
    <row r="17" spans="1:9" s="20" customFormat="1" ht="45" customHeight="1">
      <c r="A17" s="26">
        <f>'Įvestis (atskiri klausimynai)'!A17</f>
        <v>15</v>
      </c>
      <c r="B17" s="36" t="str">
        <f>'Įvestis (atskiri klausimynai)'!B17</f>
        <v>Mokytojas(-a) mane gerbia.</v>
      </c>
      <c r="C17" s="45"/>
      <c r="D17" s="45"/>
      <c r="E17" s="45"/>
      <c r="F17" s="45"/>
      <c r="G17" s="45"/>
      <c r="I17" s="46">
        <f>COUNTA('Įvestis (atskiri klausimynai)'!C17:IV17)</f>
        <v>0</v>
      </c>
    </row>
    <row r="18" spans="1:9" s="20" customFormat="1" ht="45" customHeight="1">
      <c r="A18" s="26">
        <f>'Įvestis (atskiri klausimynai)'!A18</f>
        <v>16</v>
      </c>
      <c r="B18" s="36" t="str">
        <f>'Įvestis (atskiri klausimynai)'!B18</f>
        <v>Mokytojas(-a) atsižvelgia į mano mokymosi stiprybes.</v>
      </c>
      <c r="C18" s="45"/>
      <c r="D18" s="45"/>
      <c r="E18" s="45"/>
      <c r="F18" s="45"/>
      <c r="G18" s="45"/>
      <c r="I18" s="46">
        <f>COUNTA('Įvestis (atskiri klausimynai)'!C18:IV18)</f>
        <v>0</v>
      </c>
    </row>
    <row r="19" spans="1:9" s="20" customFormat="1" ht="45" customHeight="1">
      <c r="A19" s="26">
        <f>'Įvestis (atskiri klausimynai)'!A19</f>
        <v>17</v>
      </c>
      <c r="B19" s="36" t="str">
        <f>'Įvestis (atskiri klausimynai)'!B19</f>
        <v xml:space="preserve">Mokytojas(-a) pasako, kur aš galėčiau patobulėti. </v>
      </c>
      <c r="C19" s="45"/>
      <c r="D19" s="45"/>
      <c r="E19" s="45"/>
      <c r="F19" s="45"/>
      <c r="G19" s="45"/>
      <c r="I19" s="46">
        <f>COUNTA('Įvestis (atskiri klausimynai)'!C19:IV19)</f>
        <v>0</v>
      </c>
    </row>
    <row r="20" spans="1:9" s="20" customFormat="1" ht="45" customHeight="1">
      <c r="A20" s="26">
        <f>'Įvestis (atskiri klausimynai)'!A20</f>
        <v>18</v>
      </c>
      <c r="B20" s="36" t="str">
        <f>'Įvestis (atskiri klausimynai)'!B20</f>
        <v xml:space="preserve">Mokytojas(-a) padeda man išspręsti problemas. </v>
      </c>
      <c r="C20" s="45"/>
      <c r="D20" s="45"/>
      <c r="E20" s="45"/>
      <c r="F20" s="45"/>
      <c r="G20" s="45"/>
      <c r="I20" s="46">
        <f>COUNTA('Įvestis (atskiri klausimynai)'!C20:IV20)</f>
        <v>0</v>
      </c>
    </row>
    <row r="21" spans="1:9" s="20" customFormat="1" ht="45" customHeight="1">
      <c r="A21" s="26">
        <f>'Įvestis (atskiri klausimynai)'!A21</f>
        <v>19</v>
      </c>
      <c r="B21" s="36" t="str">
        <f>'Įvestis (atskiri klausimynai)'!B21</f>
        <v>Mokytojas(-a) skatina mus išsakyti savo nuomonę.</v>
      </c>
      <c r="C21" s="45"/>
      <c r="D21" s="45"/>
      <c r="E21" s="45"/>
      <c r="F21" s="45"/>
      <c r="G21" s="45"/>
      <c r="I21" s="46">
        <f>COUNTA('Įvestis (atskiri klausimynai)'!C21:IV21)</f>
        <v>0</v>
      </c>
    </row>
    <row r="22" spans="1:9" s="20" customFormat="1" ht="45" customHeight="1">
      <c r="A22" s="26">
        <f>'Įvestis (atskiri klausimynai)'!A22</f>
        <v>20</v>
      </c>
      <c r="B22" s="36" t="str">
        <f>'Įvestis (atskiri klausimynai)'!B22</f>
        <v>Mokytojas(-a) skatina mus, sprendžiant užduotis, išmėginti savus sprendimo būdus.</v>
      </c>
      <c r="C22" s="45"/>
      <c r="D22" s="45"/>
      <c r="E22" s="45"/>
      <c r="F22" s="45"/>
      <c r="G22" s="45"/>
      <c r="I22" s="46">
        <f>COUNTA('Įvestis (atskiri klausimynai)'!C22:IV22)</f>
        <v>0</v>
      </c>
    </row>
    <row r="23" spans="1:9" s="20" customFormat="1" ht="45" customHeight="1">
      <c r="A23" s="26">
        <f>'Įvestis (atskiri klausimynai)'!A23</f>
        <v>21</v>
      </c>
      <c r="B23" s="36" t="str">
        <f>'Įvestis (atskiri klausimynai)'!B23</f>
        <v>Mokytojas(-a) pamokos metu sudaro galimybę kalbėti kiekvienam mokiniui.</v>
      </c>
      <c r="C23" s="45"/>
      <c r="D23" s="45"/>
      <c r="E23" s="45"/>
      <c r="F23" s="45"/>
      <c r="G23" s="45"/>
      <c r="I23" s="46">
        <f>COUNTA('Įvestis (atskiri klausimynai)'!C23:IV23)</f>
        <v>0</v>
      </c>
    </row>
    <row r="24" spans="1:9" s="20" customFormat="1" ht="45" customHeight="1">
      <c r="A24" s="26">
        <f>'Įvestis (atskiri klausimynai)'!A24</f>
        <v>22</v>
      </c>
      <c r="B24" s="36" t="str">
        <f>'Įvestis (atskiri klausimynai)'!B24</f>
        <v>Mokytojas(-a) skiria mums užduočių iliustruoti pamokos medžiagą (pavyzdžiui, minčių žemėlapiu, paveikslėliais, schemomis).</v>
      </c>
      <c r="C24" s="45"/>
      <c r="D24" s="45"/>
      <c r="E24" s="45"/>
      <c r="F24" s="45"/>
      <c r="G24" s="45"/>
      <c r="I24" s="46">
        <f>COUNTA('Įvestis (atskiri klausimynai)'!C24:IV24)</f>
        <v>0</v>
      </c>
    </row>
    <row r="25" spans="1:9" s="20" customFormat="1" ht="45" customHeight="1">
      <c r="A25" s="26">
        <f>'Įvestis (atskiri klausimynai)'!A25</f>
        <v>23</v>
      </c>
      <c r="B25" s="36" t="str">
        <f>'Įvestis (atskiri klausimynai)'!B25</f>
        <v>Mokytojas(-a) užduoda klausimų, skatinančių mus mąstyti.</v>
      </c>
      <c r="C25" s="45"/>
      <c r="D25" s="45"/>
      <c r="E25" s="45"/>
      <c r="F25" s="45"/>
      <c r="G25" s="45"/>
      <c r="I25" s="46">
        <f>COUNTA('Įvestis (atskiri klausimynai)'!C25:IV25)</f>
        <v>0</v>
      </c>
    </row>
    <row r="26" spans="1:9" s="20" customFormat="1" ht="45" customHeight="1">
      <c r="A26" s="26">
        <f>'Įvestis (atskiri klausimynai)'!A26</f>
        <v>24</v>
      </c>
      <c r="B26" s="36" t="str">
        <f>'Įvestis (atskiri klausimynai)'!B26</f>
        <v xml:space="preserve">Pamokoje atliekame užduočių, kurios reikalauja pritaikyti tai, ką išmokome. </v>
      </c>
      <c r="C26" s="45"/>
      <c r="D26" s="45"/>
      <c r="E26" s="45"/>
      <c r="F26" s="45"/>
      <c r="G26" s="45"/>
      <c r="I26" s="46">
        <f>COUNTA('Įvestis (atskiri klausimynai)'!C26:IV26)</f>
        <v>0</v>
      </c>
    </row>
    <row r="27" spans="1:9" s="20" customFormat="1" ht="45" customHeight="1">
      <c r="A27" s="26">
        <f>'Įvestis (atskiri klausimynai)'!A27</f>
        <v>25</v>
      </c>
      <c r="B27" s="36" t="str">
        <f>'Įvestis (atskiri klausimynai)'!B27</f>
        <v xml:space="preserve">Namų darbai padeda geriau išmokti medžiagą. </v>
      </c>
      <c r="C27" s="45"/>
      <c r="D27" s="45"/>
      <c r="E27" s="45"/>
      <c r="F27" s="45"/>
      <c r="G27" s="45"/>
      <c r="I27" s="46">
        <f>COUNTA('Įvestis (atskiri klausimynai)'!C27:IV27)</f>
        <v>0</v>
      </c>
    </row>
    <row r="28" spans="1:9" s="20" customFormat="1" ht="45" customHeight="1">
      <c r="A28" s="26">
        <f>'Įvestis (atskiri klausimynai)'!A28</f>
        <v>26</v>
      </c>
      <c r="B28" s="36" t="str">
        <f>'Įvestis (atskiri klausimynai)'!B28</f>
        <v>Mokytojas(-a) moka praktines užduotis padaryti įdomias.</v>
      </c>
      <c r="C28" s="45"/>
      <c r="D28" s="45"/>
      <c r="E28" s="45"/>
      <c r="F28" s="45"/>
      <c r="G28" s="45"/>
      <c r="I28" s="46">
        <f>COUNTA('Įvestis (atskiri klausimynai)'!C28:IV28)</f>
        <v>0</v>
      </c>
    </row>
    <row r="29" spans="1:9" s="20" customFormat="1" ht="45" customHeight="1">
      <c r="A29" s="26">
        <f>'Įvestis (atskiri klausimynai)'!A29</f>
        <v>27</v>
      </c>
      <c r="B29" s="36" t="str">
        <f>'Įvestis (atskiri klausimynai)'!B29</f>
        <v xml:space="preserve">Mokytojas(-a) domisi mokinių nuomone apie pamokas. </v>
      </c>
      <c r="C29" s="45"/>
      <c r="D29" s="45"/>
      <c r="E29" s="45"/>
      <c r="F29" s="45"/>
      <c r="G29" s="45"/>
      <c r="I29" s="46">
        <f>COUNTA('Įvestis (atskiri klausimynai)'!C29:IV29)</f>
        <v>0</v>
      </c>
    </row>
    <row r="30" spans="1:9" s="20" customFormat="1" ht="45" customHeight="1">
      <c r="A30" s="26">
        <f>'Įvestis (atskiri klausimynai)'!A30</f>
        <v>28</v>
      </c>
      <c r="B30" s="36" t="str">
        <f>'Įvestis (atskiri klausimynai)'!B30</f>
        <v>Kai kurie mokiniai gauna papildomų užduočių, kurios kelia jiems iššūkių.</v>
      </c>
      <c r="C30" s="45"/>
      <c r="D30" s="45"/>
      <c r="E30" s="45"/>
      <c r="F30" s="45"/>
      <c r="G30" s="45"/>
      <c r="I30" s="46">
        <f>COUNTA('Įvestis (atskiri klausimynai)'!C30:IV30)</f>
        <v>0</v>
      </c>
    </row>
    <row r="31" spans="1:9" s="20" customFormat="1" ht="45" customHeight="1">
      <c r="A31" s="26">
        <f>'Įvestis (atskiri klausimynai)'!A31</f>
        <v>29</v>
      </c>
      <c r="B31" s="36" t="str">
        <f>'Įvestis (atskiri klausimynai)'!B31</f>
        <v>Pamokos tempas man yra tinkamas – nei per lėtas, nei per greitas.</v>
      </c>
      <c r="C31" s="45"/>
      <c r="D31" s="45"/>
      <c r="E31" s="45"/>
      <c r="F31" s="45"/>
      <c r="G31" s="45"/>
      <c r="I31" s="46">
        <f>COUNTA('Įvestis (atskiri klausimynai)'!C31:IV31)</f>
        <v>0</v>
      </c>
    </row>
    <row r="32" spans="1:9" s="20" customFormat="1" ht="45" customHeight="1">
      <c r="A32" s="26">
        <f>'Įvestis (atskiri klausimynai)'!A32</f>
        <v>30</v>
      </c>
      <c r="B32" s="36" t="str">
        <f>'Įvestis (atskiri klausimynai)'!B32</f>
        <v>Mokomoji medžiaga man yra tinkama pagal savo sudėtingumą – nei per paprasta, nei per sudėtinga.</v>
      </c>
      <c r="C32" s="45"/>
      <c r="D32" s="45"/>
      <c r="E32" s="45"/>
      <c r="F32" s="45"/>
      <c r="G32" s="45"/>
      <c r="I32" s="46">
        <f>COUNTA('Įvestis (atskiri klausimynai)'!C32:IV32)</f>
        <v>0</v>
      </c>
    </row>
    <row r="33" spans="1:9" s="20" customFormat="1" ht="45" customHeight="1">
      <c r="A33" s="26">
        <f>'Įvestis (atskiri klausimynai)'!A33</f>
        <v>31</v>
      </c>
      <c r="B33" s="36" t="str">
        <f>'Įvestis (atskiri klausimynai)'!B33</f>
        <v xml:space="preserve">Mokytojas(-a) ypatingą dėmesį skiria tiems, kurių gimtoji kalba nėra lietuvių kalba. </v>
      </c>
      <c r="C33" s="45"/>
      <c r="D33" s="45"/>
      <c r="E33" s="45"/>
      <c r="F33" s="45"/>
      <c r="G33" s="45"/>
      <c r="I33" s="46">
        <f>COUNTA('Įvestis (atskiri klausimynai)'!C33:IV33)</f>
        <v>0</v>
      </c>
    </row>
    <row r="34" spans="1:9" s="20" customFormat="1" ht="45" customHeight="1">
      <c r="A34" s="26">
        <f>'Įvestis (atskiri klausimynai)'!A34</f>
        <v>32</v>
      </c>
      <c r="B34" s="36" t="str">
        <f>'Įvestis (atskiri klausimynai)'!B34</f>
        <v xml:space="preserve">Šio dalyko pamokose kartais dirbame mažose grupėse.  </v>
      </c>
      <c r="C34" s="45"/>
      <c r="D34" s="45"/>
      <c r="E34" s="45"/>
      <c r="F34" s="45"/>
      <c r="G34" s="45"/>
      <c r="I34" s="46">
        <f>COUNTA('Įvestis (atskiri klausimynai)'!C34:IV34)</f>
        <v>0</v>
      </c>
    </row>
    <row r="35" spans="1:9" s="20" customFormat="1" ht="45" customHeight="1">
      <c r="A35" s="26">
        <f>'Įvestis (atskiri klausimynai)'!A35</f>
        <v>33</v>
      </c>
      <c r="B35" s="36" t="str">
        <f>'Įvestis (atskiri klausimynai)'!B35</f>
        <v xml:space="preserve">Mokytojas(-a) paįvairina pamoką fizine veikla (pavyzdžiui, mankšta, atsipalaidavimo pratimais). </v>
      </c>
      <c r="C35" s="45"/>
      <c r="D35" s="45"/>
      <c r="E35" s="45"/>
      <c r="F35" s="45"/>
      <c r="G35" s="45"/>
      <c r="I35" s="46">
        <f>COUNTA('Įvestis (atskiri klausimynai)'!C35:IV35)</f>
        <v>0</v>
      </c>
    </row>
    <row r="36" spans="1:9" s="20" customFormat="1" ht="45" customHeight="1">
      <c r="A36" s="26">
        <f>'Įvestis (atskiri klausimynai)'!A36</f>
        <v>34</v>
      </c>
      <c r="B36" s="36" t="str">
        <f>'Įvestis (atskiri klausimynai)'!B36</f>
        <v xml:space="preserve">Kiekvienas gerai žino darbo grupėse taisykles. </v>
      </c>
      <c r="C36" s="45"/>
      <c r="D36" s="45"/>
      <c r="E36" s="45"/>
      <c r="F36" s="45"/>
      <c r="G36" s="45"/>
      <c r="I36" s="46">
        <f>COUNTA('Įvestis (atskiri klausimynai)'!C36:IV36)</f>
        <v>0</v>
      </c>
    </row>
    <row r="37" spans="1:9" s="20" customFormat="1" ht="45" customHeight="1">
      <c r="A37" s="26">
        <f>'Įvestis (atskiri klausimynai)'!A37</f>
        <v>35</v>
      </c>
      <c r="B37" s="36" t="str">
        <f>'Įvestis (atskiri klausimynai)'!B37</f>
        <v>Dirbant grupėse mums visuomet yra aiški užduotis.</v>
      </c>
      <c r="C37" s="45"/>
      <c r="D37" s="45"/>
      <c r="E37" s="45"/>
      <c r="F37" s="45"/>
      <c r="G37" s="45"/>
      <c r="I37" s="46">
        <f>COUNTA('Įvestis (atskiri klausimynai)'!C37:IV37)</f>
        <v>0</v>
      </c>
    </row>
    <row r="38" spans="1:9" s="20" customFormat="1" ht="45" customHeight="1">
      <c r="A38" s="26">
        <f>'Įvestis (atskiri klausimynai)'!A38</f>
        <v>36</v>
      </c>
      <c r="B38" s="36" t="str">
        <f>'Įvestis (atskiri klausimynai)'!B38</f>
        <v>Dirbant grupėse mokiniai padeda vieni kitiems.</v>
      </c>
      <c r="C38" s="45"/>
      <c r="D38" s="45"/>
      <c r="E38" s="45"/>
      <c r="F38" s="45"/>
      <c r="G38" s="45"/>
      <c r="I38" s="46">
        <f>COUNTA('Įvestis (atskiri klausimynai)'!C38:IV38)</f>
        <v>0</v>
      </c>
    </row>
    <row r="39" spans="1:9" s="20" customFormat="1" ht="45" customHeight="1">
      <c r="A39" s="26">
        <f>'Įvestis (atskiri klausimynai)'!A39</f>
        <v>37</v>
      </c>
      <c r="B39" s="36" t="str">
        <f>'Įvestis (atskiri klausimynai)'!B39</f>
        <v>Dirbant grupėse mokytojas(-a) padeda tada, kai mums prireikia pagalbos.</v>
      </c>
      <c r="C39" s="45"/>
      <c r="D39" s="45"/>
      <c r="E39" s="45"/>
      <c r="F39" s="45"/>
      <c r="G39" s="45"/>
      <c r="I39" s="46">
        <f>COUNTA('Įvestis (atskiri klausimynai)'!C39:IV39)</f>
        <v>0</v>
      </c>
    </row>
    <row r="40" spans="1:9" s="20" customFormat="1" ht="45" customHeight="1">
      <c r="A40" s="26">
        <f>'Įvestis (atskiri klausimynai)'!A40</f>
        <v>38</v>
      </c>
      <c r="B40" s="36" t="str">
        <f>'Įvestis (atskiri klausimynai)'!B40</f>
        <v>Dirbdami grupėse pasiekiame gerų rezultatų.</v>
      </c>
      <c r="C40" s="45"/>
      <c r="D40" s="45"/>
      <c r="E40" s="45"/>
      <c r="F40" s="45"/>
      <c r="G40" s="45"/>
      <c r="I40" s="46">
        <f>COUNTA('Įvestis (atskiri klausimynai)'!C40:IV40)</f>
        <v>0</v>
      </c>
    </row>
    <row r="41" spans="1:9" s="20" customFormat="1" ht="45" customHeight="1">
      <c r="A41" s="26">
        <f>'Įvestis (atskiri klausimynai)'!A41</f>
        <v>39</v>
      </c>
      <c r="B41" s="36" t="str">
        <f>'Įvestis (atskiri klausimynai)'!B41</f>
        <v>Pasibaigus darbui grupėse pristatomi grupių darbo rezultatai.</v>
      </c>
      <c r="C41" s="45"/>
      <c r="D41" s="45"/>
      <c r="E41" s="45"/>
      <c r="F41" s="45"/>
      <c r="G41" s="45"/>
      <c r="I41" s="46">
        <f>COUNTA('Įvestis (atskiri klausimynai)'!C41:IV41)</f>
        <v>0</v>
      </c>
    </row>
    <row r="42" spans="1:9" s="20" customFormat="1" ht="45" customHeight="1">
      <c r="A42" s="26">
        <f>'Įvestis (atskiri klausimynai)'!A42</f>
        <v>40</v>
      </c>
      <c r="B42" s="36" t="str">
        <f>'Įvestis (atskiri klausimynai)'!B42</f>
        <v xml:space="preserve">Šio dalyko pamokos įdomios, nenuobodžios. </v>
      </c>
      <c r="C42" s="45"/>
      <c r="D42" s="45"/>
      <c r="E42" s="45"/>
      <c r="F42" s="45"/>
      <c r="G42" s="45"/>
      <c r="I42" s="46">
        <f>COUNTA('Įvestis (atskiri klausimynai)'!C42:IV42)</f>
        <v>0</v>
      </c>
    </row>
    <row r="43" spans="1:9" s="20" customFormat="1" ht="45" customHeight="1">
      <c r="A43" s="26">
        <f>'Įvestis (atskiri klausimynai)'!A43</f>
        <v>41</v>
      </c>
      <c r="B43" s="36" t="e">
        <f>'Įvestis (atskiri klausimynai)'!B43</f>
        <v>#REF!</v>
      </c>
      <c r="C43" s="45"/>
      <c r="D43" s="45"/>
      <c r="E43" s="45"/>
      <c r="F43" s="45"/>
      <c r="G43" s="45"/>
      <c r="I43" s="46">
        <f>COUNTA('Įvestis (atskiri klausimynai)'!C43:IV43)</f>
        <v>0</v>
      </c>
    </row>
    <row r="44" spans="1:9" s="20" customFormat="1" ht="45" customHeight="1">
      <c r="A44" s="26">
        <f>'Įvestis (atskiri klausimynai)'!A44</f>
        <v>42</v>
      </c>
      <c r="B44" s="36" t="e">
        <f>'Įvestis (atskiri klausimynai)'!B44</f>
        <v>#REF!</v>
      </c>
      <c r="C44" s="45"/>
      <c r="D44" s="45"/>
      <c r="E44" s="45"/>
      <c r="F44" s="45"/>
      <c r="G44" s="45"/>
      <c r="I44" s="46">
        <f>COUNTA('Įvestis (atskiri klausimynai)'!C44:IV44)</f>
        <v>0</v>
      </c>
    </row>
    <row r="45" spans="1:9" s="20" customFormat="1" ht="45" customHeight="1">
      <c r="A45" s="26">
        <f>'Įvestis (atskiri klausimynai)'!A45</f>
        <v>43</v>
      </c>
      <c r="B45" s="36" t="e">
        <f>'Įvestis (atskiri klausimynai)'!B45</f>
        <v>#REF!</v>
      </c>
      <c r="C45" s="45"/>
      <c r="D45" s="45"/>
      <c r="E45" s="45"/>
      <c r="F45" s="45"/>
      <c r="G45" s="45"/>
      <c r="I45" s="46">
        <f>COUNTA('Įvestis (atskiri klausimynai)'!C45:IV45)</f>
        <v>0</v>
      </c>
    </row>
    <row r="46" spans="1:9" s="20" customFormat="1" ht="45" customHeight="1">
      <c r="A46" s="26">
        <f>'Įvestis (atskiri klausimynai)'!A46</f>
        <v>44</v>
      </c>
      <c r="B46" s="36" t="e">
        <f>'Įvestis (atskiri klausimynai)'!B46</f>
        <v>#REF!</v>
      </c>
      <c r="C46" s="45"/>
      <c r="D46" s="45"/>
      <c r="E46" s="45"/>
      <c r="F46" s="45"/>
      <c r="G46" s="45"/>
      <c r="I46" s="46">
        <f>COUNTA('Įvestis (atskiri klausimynai)'!C46:IV46)</f>
        <v>0</v>
      </c>
    </row>
    <row r="47" spans="1:9" s="20" customFormat="1" ht="45" customHeight="1">
      <c r="A47" s="26">
        <f>'Įvestis (atskiri klausimynai)'!A47</f>
        <v>45</v>
      </c>
      <c r="B47" s="36" t="e">
        <f>'Įvestis (atskiri klausimynai)'!B47</f>
        <v>#REF!</v>
      </c>
      <c r="C47" s="45"/>
      <c r="D47" s="45"/>
      <c r="E47" s="45"/>
      <c r="F47" s="45"/>
      <c r="G47" s="45"/>
      <c r="I47" s="46">
        <f>COUNTA('Įvestis (atskiri klausimynai)'!C47:IV47)</f>
        <v>0</v>
      </c>
    </row>
    <row r="48" spans="1:9" s="20" customFormat="1" ht="45" customHeight="1">
      <c r="A48" s="26">
        <f>'Įvestis (atskiri klausimynai)'!A48</f>
        <v>46</v>
      </c>
      <c r="B48" s="36" t="e">
        <f>'Įvestis (atskiri klausimynai)'!B48</f>
        <v>#REF!</v>
      </c>
      <c r="C48" s="45"/>
      <c r="D48" s="45"/>
      <c r="E48" s="45"/>
      <c r="F48" s="45"/>
      <c r="G48" s="45"/>
      <c r="I48" s="46">
        <f>COUNTA('Įvestis (atskiri klausimynai)'!C48:IV48)</f>
        <v>0</v>
      </c>
    </row>
    <row r="49" spans="1:9" s="20" customFormat="1" ht="45" customHeight="1">
      <c r="A49" s="26">
        <f>'Įvestis (atskiri klausimynai)'!A49</f>
        <v>47</v>
      </c>
      <c r="B49" s="36" t="e">
        <f>'Įvestis (atskiri klausimynai)'!B49</f>
        <v>#REF!</v>
      </c>
      <c r="C49" s="45"/>
      <c r="D49" s="45"/>
      <c r="E49" s="45"/>
      <c r="F49" s="45"/>
      <c r="G49" s="45"/>
      <c r="I49" s="46">
        <f>COUNTA('Įvestis (atskiri klausimynai)'!C49:IV49)</f>
        <v>0</v>
      </c>
    </row>
    <row r="50" spans="1:9" s="20" customFormat="1" ht="45" customHeight="1">
      <c r="A50" s="26">
        <f>'Įvestis (atskiri klausimynai)'!A50</f>
        <v>48</v>
      </c>
      <c r="B50" s="36" t="e">
        <f>'Įvestis (atskiri klausimynai)'!B50</f>
        <v>#REF!</v>
      </c>
      <c r="C50" s="45"/>
      <c r="D50" s="45"/>
      <c r="E50" s="45"/>
      <c r="F50" s="45"/>
      <c r="G50" s="45"/>
      <c r="I50" s="46">
        <f>COUNTA('Įvestis (atskiri klausimynai)'!C50:IV50)</f>
        <v>0</v>
      </c>
    </row>
    <row r="51" spans="1:9" s="20" customFormat="1" ht="45" customHeight="1">
      <c r="A51" s="26">
        <f>'Įvestis (atskiri klausimynai)'!A51</f>
        <v>49</v>
      </c>
      <c r="B51" s="36" t="e">
        <f>'Įvestis (atskiri klausimynai)'!B51</f>
        <v>#REF!</v>
      </c>
      <c r="C51" s="45"/>
      <c r="D51" s="45"/>
      <c r="E51" s="45"/>
      <c r="F51" s="45"/>
      <c r="G51" s="45"/>
      <c r="I51" s="46">
        <f>COUNTA('Įvestis (atskiri klausimynai)'!C51:IV51)</f>
        <v>0</v>
      </c>
    </row>
    <row r="52" spans="1:9" s="20" customFormat="1" ht="45" customHeight="1">
      <c r="A52" s="26">
        <f>'Įvestis (atskiri klausimynai)'!A52</f>
        <v>50</v>
      </c>
      <c r="B52" s="36" t="e">
        <f>'Įvestis (atskiri klausimynai)'!B52</f>
        <v>#REF!</v>
      </c>
      <c r="C52" s="45"/>
      <c r="D52" s="45"/>
      <c r="E52" s="45"/>
      <c r="F52" s="45"/>
      <c r="G52" s="45"/>
      <c r="I52" s="46">
        <f>COUNTA('Įvestis (atskiri klausimynai)'!C52:IV52)</f>
        <v>0</v>
      </c>
    </row>
    <row r="53" spans="1:9" s="20" customFormat="1" ht="45" customHeight="1">
      <c r="A53" s="26">
        <f>'Įvestis (atskiri klausimynai)'!A53</f>
        <v>51</v>
      </c>
      <c r="B53" s="36" t="e">
        <f>'Įvestis (atskiri klausimynai)'!B53</f>
        <v>#REF!</v>
      </c>
      <c r="C53" s="45"/>
      <c r="D53" s="45"/>
      <c r="E53" s="45"/>
      <c r="F53" s="45"/>
      <c r="G53" s="45"/>
      <c r="I53" s="46">
        <f>COUNTA('Įvestis (atskiri klausimynai)'!C53:IV53)</f>
        <v>0</v>
      </c>
    </row>
    <row r="54" spans="1:9" s="20" customFormat="1" ht="45" customHeight="1">
      <c r="A54" s="26">
        <f>'Įvestis (atskiri klausimynai)'!A54</f>
        <v>52</v>
      </c>
      <c r="B54" s="36" t="e">
        <f>'Įvestis (atskiri klausimynai)'!B54</f>
        <v>#REF!</v>
      </c>
      <c r="C54" s="45"/>
      <c r="D54" s="45"/>
      <c r="E54" s="45"/>
      <c r="F54" s="45"/>
      <c r="G54" s="45"/>
      <c r="I54" s="46">
        <f>COUNTA('Įvestis (atskiri klausimynai)'!C54:IV54)</f>
        <v>0</v>
      </c>
    </row>
    <row r="55" spans="1:9" s="20" customFormat="1" ht="45" customHeight="1">
      <c r="A55" s="26">
        <f>'Įvestis (atskiri klausimynai)'!A55</f>
        <v>53</v>
      </c>
      <c r="B55" s="36" t="e">
        <f>'Įvestis (atskiri klausimynai)'!B55</f>
        <v>#REF!</v>
      </c>
      <c r="C55" s="45"/>
      <c r="D55" s="45"/>
      <c r="E55" s="45"/>
      <c r="F55" s="45"/>
      <c r="G55" s="45"/>
      <c r="I55" s="46">
        <f>COUNTA('Įvestis (atskiri klausimynai)'!C55:IV55)</f>
        <v>0</v>
      </c>
    </row>
    <row r="56" spans="1:9" s="20" customFormat="1" ht="45" customHeight="1">
      <c r="A56" s="26">
        <f>'Įvestis (atskiri klausimynai)'!A56</f>
        <v>54</v>
      </c>
      <c r="B56" s="36" t="e">
        <f>'Įvestis (atskiri klausimynai)'!B56</f>
        <v>#REF!</v>
      </c>
      <c r="C56" s="45"/>
      <c r="D56" s="45"/>
      <c r="E56" s="45"/>
      <c r="F56" s="45"/>
      <c r="G56" s="45"/>
      <c r="I56" s="46">
        <f>COUNTA('Įvestis (atskiri klausimynai)'!C56:IV56)</f>
        <v>0</v>
      </c>
    </row>
    <row r="57" spans="1:9" s="20" customFormat="1" ht="45" customHeight="1">
      <c r="A57" s="26">
        <f>'Įvestis (atskiri klausimynai)'!A57</f>
        <v>55</v>
      </c>
      <c r="B57" s="36" t="e">
        <f>'Įvestis (atskiri klausimynai)'!B57</f>
        <v>#REF!</v>
      </c>
      <c r="C57" s="45"/>
      <c r="D57" s="45"/>
      <c r="E57" s="45"/>
      <c r="F57" s="45"/>
      <c r="G57" s="45"/>
      <c r="I57" s="46">
        <f>COUNTA('Įvestis (atskiri klausimynai)'!C57:IV57)</f>
        <v>0</v>
      </c>
    </row>
    <row r="58" spans="1:9" s="20" customFormat="1" ht="45" customHeight="1">
      <c r="A58" s="26">
        <f>'Įvestis (atskiri klausimynai)'!A58</f>
        <v>56</v>
      </c>
      <c r="B58" s="36" t="e">
        <f>'Įvestis (atskiri klausimynai)'!B58</f>
        <v>#REF!</v>
      </c>
      <c r="C58" s="45"/>
      <c r="D58" s="45"/>
      <c r="E58" s="45"/>
      <c r="F58" s="45"/>
      <c r="G58" s="45"/>
      <c r="I58" s="46">
        <f>COUNTA('Įvestis (atskiri klausimynai)'!C58:IV58)</f>
        <v>0</v>
      </c>
    </row>
    <row r="59" spans="1:9" s="20" customFormat="1" ht="45" customHeight="1">
      <c r="A59" s="26">
        <f>'Įvestis (atskiri klausimynai)'!A59</f>
        <v>57</v>
      </c>
      <c r="B59" s="36" t="e">
        <f>'Įvestis (atskiri klausimynai)'!B59</f>
        <v>#REF!</v>
      </c>
      <c r="C59" s="45"/>
      <c r="D59" s="45"/>
      <c r="E59" s="45"/>
      <c r="F59" s="45"/>
      <c r="G59" s="45"/>
      <c r="I59" s="46">
        <f>COUNTA('Įvestis (atskiri klausimynai)'!C59:IV59)</f>
        <v>0</v>
      </c>
    </row>
    <row r="60" spans="1:9" s="20" customFormat="1" ht="45" customHeight="1">
      <c r="A60" s="26">
        <f>'Įvestis (atskiri klausimynai)'!A60</f>
        <v>58</v>
      </c>
      <c r="B60" s="36" t="e">
        <f>'Įvestis (atskiri klausimynai)'!B60</f>
        <v>#REF!</v>
      </c>
      <c r="C60" s="45"/>
      <c r="D60" s="45"/>
      <c r="E60" s="45"/>
      <c r="F60" s="45"/>
      <c r="G60" s="45"/>
      <c r="I60" s="46">
        <f>COUNTA('Įvestis (atskiri klausimynai)'!C60:IV60)</f>
        <v>0</v>
      </c>
    </row>
    <row r="61" spans="1:9" s="20" customFormat="1" ht="45" customHeight="1">
      <c r="A61" s="26">
        <f>'Įvestis (atskiri klausimynai)'!A61</f>
        <v>59</v>
      </c>
      <c r="B61" s="36" t="e">
        <f>'Įvestis (atskiri klausimynai)'!B61</f>
        <v>#REF!</v>
      </c>
      <c r="C61" s="45"/>
      <c r="D61" s="45"/>
      <c r="E61" s="45"/>
      <c r="F61" s="45"/>
      <c r="G61" s="45"/>
      <c r="I61" s="46">
        <f>COUNTA('Įvestis (atskiri klausimynai)'!C61:IV61)</f>
        <v>0</v>
      </c>
    </row>
    <row r="62" spans="1:9" s="20" customFormat="1" ht="45" customHeight="1">
      <c r="A62" s="26">
        <f>'Įvestis (atskiri klausimynai)'!A62</f>
        <v>60</v>
      </c>
      <c r="B62" s="36" t="e">
        <f>'Įvestis (atskiri klausimynai)'!B62</f>
        <v>#REF!</v>
      </c>
      <c r="C62" s="45"/>
      <c r="D62" s="45"/>
      <c r="E62" s="45"/>
      <c r="F62" s="45"/>
      <c r="G62" s="45"/>
      <c r="I62" s="46">
        <f>COUNTA('Įvestis (atskiri klausimynai)'!C62:IV62)</f>
        <v>0</v>
      </c>
    </row>
  </sheetData>
  <sheetProtection selectLockedCells="1" selectUnlockedCells="1"/>
  <mergeCells count="1">
    <mergeCell ref="C1:G1"/>
  </mergeCells>
  <pageMargins left="0.70833333333333337" right="0.70833333333333337" top="0.78749999999999998" bottom="0.78749999999999998" header="0.51180555555555551" footer="0.51180555555555551"/>
  <pageSetup paperSize="9" scale="64" firstPageNumber="0" orientation="portrait" horizontalDpi="300" verticalDpi="300" r:id="rId1"/>
  <headerFooter alignWithMargins="0"/>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0"/>
  </sheetPr>
  <dimension ref="A1:Z62"/>
  <sheetViews>
    <sheetView showGridLines="0" zoomScaleNormal="100" workbookViewId="0">
      <pane xSplit="2" ySplit="1" topLeftCell="C2" activePane="bottomRight" state="frozen"/>
      <selection pane="bottomRight" activeCell="C2" sqref="C2"/>
      <selection pane="bottomLeft" activeCell="A2" sqref="A2"/>
      <selection pane="topRight" activeCell="C1" sqref="C1"/>
    </sheetView>
  </sheetViews>
  <sheetFormatPr defaultColWidth="11.42578125" defaultRowHeight="12.75"/>
  <cols>
    <col min="1" max="1" width="7.85546875" style="20" customWidth="1"/>
    <col min="2" max="2" width="72" style="20" customWidth="1"/>
    <col min="3" max="3" width="17.42578125" style="31" customWidth="1"/>
    <col min="4" max="4" width="18.42578125" style="20" customWidth="1"/>
    <col min="5" max="7" width="7" style="20" customWidth="1"/>
    <col min="8" max="19" width="6.85546875" style="31" customWidth="1"/>
    <col min="20" max="20" width="13" style="20" bestFit="1" customWidth="1"/>
    <col min="21" max="16384" width="11.42578125" style="20"/>
  </cols>
  <sheetData>
    <row r="1" spans="1:20" customFormat="1" ht="25.5">
      <c r="A1" s="23" t="s">
        <v>70</v>
      </c>
      <c r="B1" s="24" t="s">
        <v>67</v>
      </c>
      <c r="C1" s="25" t="s">
        <v>71</v>
      </c>
      <c r="D1" s="25" t="s">
        <v>72</v>
      </c>
      <c r="E1" s="32" t="s">
        <v>73</v>
      </c>
      <c r="F1" s="25" t="s">
        <v>74</v>
      </c>
      <c r="G1" s="25" t="s">
        <v>75</v>
      </c>
      <c r="H1" s="33" t="s">
        <v>76</v>
      </c>
      <c r="I1" s="34">
        <v>1</v>
      </c>
      <c r="J1" s="34">
        <v>2</v>
      </c>
      <c r="K1" s="34">
        <v>3</v>
      </c>
      <c r="L1" s="34">
        <v>4</v>
      </c>
      <c r="M1" s="35" t="s">
        <v>77</v>
      </c>
      <c r="N1" s="35"/>
      <c r="O1" s="35"/>
      <c r="P1" s="35"/>
      <c r="Q1" s="35"/>
      <c r="R1" s="35"/>
      <c r="S1" s="35" t="s">
        <v>78</v>
      </c>
      <c r="T1" s="35" t="s">
        <v>79</v>
      </c>
    </row>
    <row r="2" spans="1:20" ht="45" customHeight="1">
      <c r="A2" s="26">
        <f>'Įvestis (atskiri klausimynai)'!A3</f>
        <v>1</v>
      </c>
      <c r="B2" s="36" t="str">
        <f>'Įvestis (atskiri klausimynai)'!B3</f>
        <v xml:space="preserve">Mokytojas(-a) leidžia mums mokytis iš mūsų klaidų. </v>
      </c>
      <c r="C2" s="37" t="e">
        <f t="shared" ref="C2:C33" si="0">(1*I2+2*J2+3*K2+4*L2)/SUM(I2:L2)</f>
        <v>#DIV/0!</v>
      </c>
      <c r="D2" s="38"/>
      <c r="E2" s="39" t="e">
        <f t="shared" ref="E2:E33" si="1">H2/F2</f>
        <v>#DIV/0!</v>
      </c>
      <c r="F2" s="26">
        <f t="shared" ref="F2:F33" si="2">SUM(I2:L2)</f>
        <v>0</v>
      </c>
      <c r="G2" s="26">
        <f t="shared" ref="G2:G33" si="3">M2</f>
        <v>0</v>
      </c>
      <c r="H2" s="31">
        <f t="shared" ref="H2:H33" si="4">SUM(K2:L2)</f>
        <v>0</v>
      </c>
      <c r="I2" s="31">
        <f>IF(COUNTIF('Įvestis (atskiri klausimynai)'!C3:IV3,1)&gt;0,COUNTIF('Įvestis (atskiri klausimynai)'!C3:IV3,1),'Įvestis (suskaičiuota)'!C3)</f>
        <v>0</v>
      </c>
      <c r="J2" s="31">
        <f>IF(COUNTIF('Įvestis (atskiri klausimynai)'!C3:IV3,2)&gt;0,COUNTIF('Įvestis (atskiri klausimynai)'!C3:IV3,2),'Įvestis (suskaičiuota)'!D3)</f>
        <v>0</v>
      </c>
      <c r="K2" s="31">
        <f>IF(COUNTIF('Įvestis (atskiri klausimynai)'!C3:IV3,3)&gt;0,COUNTIF('Įvestis (atskiri klausimynai)'!C3:IV3,3),'Įvestis (suskaičiuota)'!E3)</f>
        <v>0</v>
      </c>
      <c r="L2" s="31">
        <f>IF(COUNTIF('Įvestis (atskiri klausimynai)'!C3:IV3,4)&gt;0,COUNTIF('Įvestis (atskiri klausimynai)'!C3:IV3,4),'Įvestis (suskaičiuota)'!F3)</f>
        <v>0</v>
      </c>
      <c r="M2" s="31">
        <f>IF(COUNTIF('Įvestis (atskiri klausimynai)'!C3:IV3,0)&gt;0,COUNTIF('Įvestis (atskiri klausimynai)'!C3:IV3,0),'Įvestis (suskaičiuota)'!G3)</f>
        <v>0</v>
      </c>
      <c r="N2" s="31">
        <v>1</v>
      </c>
      <c r="O2" s="31">
        <v>2</v>
      </c>
      <c r="P2" s="31">
        <v>3</v>
      </c>
      <c r="Q2" s="31">
        <v>4</v>
      </c>
      <c r="R2" s="31" t="s">
        <v>80</v>
      </c>
      <c r="S2" s="31" t="e">
        <f t="shared" ref="S2:S33" si="5">SQRT((I2*(1-C2)^2+J2*(2-C2)^2+K2*(3-C2)^2+L2*(4-C2)^2)/(SUM(I2:L2)-1))</f>
        <v>#DIV/0!</v>
      </c>
      <c r="T2" s="31"/>
    </row>
    <row r="3" spans="1:20" ht="45" customHeight="1">
      <c r="A3" s="26">
        <f>'Įvestis (atskiri klausimynai)'!A4</f>
        <v>2</v>
      </c>
      <c r="B3" s="36" t="str">
        <f>'Įvestis (atskiri klausimynai)'!B4</f>
        <v xml:space="preserve">Mokytojas(-a) uždavęs(-usi) klausimą palieka man pakankamai laiko atsakymui apgalvoti. </v>
      </c>
      <c r="C3" s="37" t="e">
        <f t="shared" si="0"/>
        <v>#DIV/0!</v>
      </c>
      <c r="D3" s="38"/>
      <c r="E3" s="39" t="e">
        <f t="shared" si="1"/>
        <v>#DIV/0!</v>
      </c>
      <c r="F3" s="26">
        <f t="shared" si="2"/>
        <v>0</v>
      </c>
      <c r="G3" s="26">
        <f t="shared" si="3"/>
        <v>0</v>
      </c>
      <c r="H3" s="31">
        <f t="shared" si="4"/>
        <v>0</v>
      </c>
      <c r="I3" s="31">
        <f>IF(COUNTIF('Įvestis (atskiri klausimynai)'!C4:IV4,1)&gt;0,COUNTIF('Įvestis (atskiri klausimynai)'!C4:IV4,1),'Įvestis (suskaičiuota)'!C4)</f>
        <v>0</v>
      </c>
      <c r="J3" s="31">
        <f>IF(COUNTIF('Įvestis (atskiri klausimynai)'!C4:IV4,2)&gt;0,COUNTIF('Įvestis (atskiri klausimynai)'!C4:IV4,2),'Įvestis (suskaičiuota)'!D4)</f>
        <v>0</v>
      </c>
      <c r="K3" s="31">
        <f>IF(COUNTIF('Įvestis (atskiri klausimynai)'!C4:IV4,3)&gt;0,COUNTIF('Įvestis (atskiri klausimynai)'!C4:IV4,3),'Įvestis (suskaičiuota)'!E4)</f>
        <v>0</v>
      </c>
      <c r="L3" s="31">
        <f>IF(COUNTIF('Įvestis (atskiri klausimynai)'!C4:IV4,4)&gt;0,COUNTIF('Įvestis (atskiri klausimynai)'!C4:IV4,4),'Įvestis (suskaičiuota)'!F4)</f>
        <v>0</v>
      </c>
      <c r="M3" s="31">
        <f>IF(COUNTIF('Įvestis (atskiri klausimynai)'!C4:IV4,0)&gt;0,COUNTIF('Įvestis (atskiri klausimynai)'!C4:IV4,0),'Įvestis (suskaičiuota)'!G4)</f>
        <v>0</v>
      </c>
      <c r="N3" s="31">
        <v>1</v>
      </c>
      <c r="O3" s="31">
        <v>2</v>
      </c>
      <c r="P3" s="31">
        <v>3</v>
      </c>
      <c r="Q3" s="31">
        <v>4</v>
      </c>
      <c r="R3" s="31" t="s">
        <v>80</v>
      </c>
      <c r="S3" s="31" t="e">
        <f t="shared" si="5"/>
        <v>#DIV/0!</v>
      </c>
      <c r="T3" s="31"/>
    </row>
    <row r="4" spans="1:20" ht="45" customHeight="1">
      <c r="A4" s="26">
        <f>'Įvestis (atskiri klausimynai)'!A5</f>
        <v>3</v>
      </c>
      <c r="B4" s="36" t="str">
        <f>'Įvestis (atskiri klausimynai)'!B5</f>
        <v>Mokytojas(-a) atsižvelgia į mūsų pateiktus pasiūlymus.</v>
      </c>
      <c r="C4" s="37" t="e">
        <f t="shared" si="0"/>
        <v>#DIV/0!</v>
      </c>
      <c r="D4" s="38"/>
      <c r="E4" s="39" t="e">
        <f t="shared" si="1"/>
        <v>#DIV/0!</v>
      </c>
      <c r="F4" s="26">
        <f t="shared" si="2"/>
        <v>0</v>
      </c>
      <c r="G4" s="26">
        <f t="shared" si="3"/>
        <v>0</v>
      </c>
      <c r="H4" s="31">
        <f t="shared" si="4"/>
        <v>0</v>
      </c>
      <c r="I4" s="31">
        <f>IF(COUNTIF('Įvestis (atskiri klausimynai)'!C5:IV5,1)&gt;0,COUNTIF('Įvestis (atskiri klausimynai)'!C5:IV5,1),'Įvestis (suskaičiuota)'!C5)</f>
        <v>0</v>
      </c>
      <c r="J4" s="31">
        <f>IF(COUNTIF('Įvestis (atskiri klausimynai)'!C5:IV5,2)&gt;0,COUNTIF('Įvestis (atskiri klausimynai)'!C5:IV5,2),'Įvestis (suskaičiuota)'!D5)</f>
        <v>0</v>
      </c>
      <c r="K4" s="31">
        <f>IF(COUNTIF('Įvestis (atskiri klausimynai)'!C5:IV5,3)&gt;0,COUNTIF('Įvestis (atskiri klausimynai)'!C5:IV5,3),'Įvestis (suskaičiuota)'!E5)</f>
        <v>0</v>
      </c>
      <c r="L4" s="31">
        <f>IF(COUNTIF('Įvestis (atskiri klausimynai)'!C5:IV5,4)&gt;0,COUNTIF('Įvestis (atskiri klausimynai)'!C5:IV5,4),'Įvestis (suskaičiuota)'!F5)</f>
        <v>0</v>
      </c>
      <c r="M4" s="31">
        <f>IF(COUNTIF('Įvestis (atskiri klausimynai)'!C5:IV5,0)&gt;0,COUNTIF('Įvestis (atskiri klausimynai)'!C5:IV5,0),'Įvestis (suskaičiuota)'!G5)</f>
        <v>0</v>
      </c>
      <c r="N4" s="31">
        <v>1</v>
      </c>
      <c r="O4" s="31">
        <v>2</v>
      </c>
      <c r="P4" s="31">
        <v>3</v>
      </c>
      <c r="Q4" s="31">
        <v>4</v>
      </c>
      <c r="R4" s="31" t="s">
        <v>80</v>
      </c>
      <c r="S4" s="31" t="e">
        <f t="shared" si="5"/>
        <v>#DIV/0!</v>
      </c>
      <c r="T4" s="31"/>
    </row>
    <row r="5" spans="1:20" ht="45" customHeight="1">
      <c r="A5" s="26">
        <f>'Įvestis (atskiri klausimynai)'!A6</f>
        <v>4</v>
      </c>
      <c r="B5" s="36" t="str">
        <f>'Įvestis (atskiri klausimynai)'!B6</f>
        <v>Klaidų aptarimas su mokytoju(-a) man būna naudingas.</v>
      </c>
      <c r="C5" s="37" t="e">
        <f t="shared" si="0"/>
        <v>#DIV/0!</v>
      </c>
      <c r="D5" s="38"/>
      <c r="E5" s="39" t="e">
        <f t="shared" si="1"/>
        <v>#DIV/0!</v>
      </c>
      <c r="F5" s="26">
        <f t="shared" si="2"/>
        <v>0</v>
      </c>
      <c r="G5" s="26">
        <f t="shared" si="3"/>
        <v>0</v>
      </c>
      <c r="H5" s="31">
        <f t="shared" si="4"/>
        <v>0</v>
      </c>
      <c r="I5" s="31">
        <f>IF(COUNTIF('Įvestis (atskiri klausimynai)'!C6:IV6,1)&gt;0,COUNTIF('Įvestis (atskiri klausimynai)'!C6:IV6,1),'Įvestis (suskaičiuota)'!C6)</f>
        <v>0</v>
      </c>
      <c r="J5" s="31">
        <f>IF(COUNTIF('Įvestis (atskiri klausimynai)'!C6:IV6,2)&gt;0,COUNTIF('Įvestis (atskiri klausimynai)'!C6:IV6,2),'Įvestis (suskaičiuota)'!D6)</f>
        <v>0</v>
      </c>
      <c r="K5" s="31">
        <f>IF(COUNTIF('Įvestis (atskiri klausimynai)'!C6:IV6,3)&gt;0,COUNTIF('Įvestis (atskiri klausimynai)'!C6:IV6,3),'Įvestis (suskaičiuota)'!E6)</f>
        <v>0</v>
      </c>
      <c r="L5" s="31">
        <f>IF(COUNTIF('Įvestis (atskiri klausimynai)'!C6:IV6,4)&gt;0,COUNTIF('Įvestis (atskiri klausimynai)'!C6:IV6,4),'Įvestis (suskaičiuota)'!F6)</f>
        <v>0</v>
      </c>
      <c r="M5" s="31">
        <f>IF(COUNTIF('Įvestis (atskiri klausimynai)'!C6:IV6,0)&gt;0,COUNTIF('Įvestis (atskiri klausimynai)'!C6:IV6,0),'Įvestis (suskaičiuota)'!G6)</f>
        <v>0</v>
      </c>
      <c r="N5" s="31">
        <v>1</v>
      </c>
      <c r="O5" s="31">
        <v>2</v>
      </c>
      <c r="P5" s="31">
        <v>3</v>
      </c>
      <c r="Q5" s="31">
        <v>4</v>
      </c>
      <c r="R5" s="31" t="s">
        <v>80</v>
      </c>
      <c r="S5" s="31" t="e">
        <f t="shared" si="5"/>
        <v>#DIV/0!</v>
      </c>
      <c r="T5" s="31"/>
    </row>
    <row r="6" spans="1:20" ht="45" customHeight="1">
      <c r="A6" s="26">
        <f>'Įvestis (atskiri klausimynai)'!A7</f>
        <v>5</v>
      </c>
      <c r="B6" s="36" t="str">
        <f>'Įvestis (atskiri klausimynai)'!B7</f>
        <v>Mokytojas(-a) kartais pamokoje pajuokauja.</v>
      </c>
      <c r="C6" s="37" t="e">
        <f t="shared" si="0"/>
        <v>#DIV/0!</v>
      </c>
      <c r="D6" s="38"/>
      <c r="E6" s="39" t="e">
        <f t="shared" si="1"/>
        <v>#DIV/0!</v>
      </c>
      <c r="F6" s="26">
        <f t="shared" si="2"/>
        <v>0</v>
      </c>
      <c r="G6" s="26">
        <f t="shared" si="3"/>
        <v>0</v>
      </c>
      <c r="H6" s="31">
        <f t="shared" si="4"/>
        <v>0</v>
      </c>
      <c r="I6" s="31">
        <f>IF(COUNTIF('Įvestis (atskiri klausimynai)'!C7:IV7,1)&gt;0,COUNTIF('Įvestis (atskiri klausimynai)'!C7:IV7,1),'Įvestis (suskaičiuota)'!C7)</f>
        <v>0</v>
      </c>
      <c r="J6" s="31">
        <f>IF(COUNTIF('Įvestis (atskiri klausimynai)'!C7:IV7,2)&gt;0,COUNTIF('Įvestis (atskiri klausimynai)'!C7:IV7,2),'Įvestis (suskaičiuota)'!D7)</f>
        <v>0</v>
      </c>
      <c r="K6" s="31">
        <f>IF(COUNTIF('Įvestis (atskiri klausimynai)'!C7:IV7,3)&gt;0,COUNTIF('Įvestis (atskiri klausimynai)'!C7:IV7,3),'Įvestis (suskaičiuota)'!E7)</f>
        <v>0</v>
      </c>
      <c r="L6" s="31">
        <f>IF(COUNTIF('Įvestis (atskiri klausimynai)'!C7:IV7,4)&gt;0,COUNTIF('Įvestis (atskiri klausimynai)'!C7:IV7,4),'Įvestis (suskaičiuota)'!F7)</f>
        <v>0</v>
      </c>
      <c r="M6" s="31">
        <f>IF(COUNTIF('Įvestis (atskiri klausimynai)'!C7:IV7,0)&gt;0,COUNTIF('Įvestis (atskiri klausimynai)'!C7:IV7,0),'Įvestis (suskaičiuota)'!G7)</f>
        <v>0</v>
      </c>
      <c r="N6" s="31">
        <v>1</v>
      </c>
      <c r="O6" s="31">
        <v>2</v>
      </c>
      <c r="P6" s="31">
        <v>3</v>
      </c>
      <c r="Q6" s="31">
        <v>4</v>
      </c>
      <c r="R6" s="31" t="s">
        <v>80</v>
      </c>
      <c r="S6" s="31" t="e">
        <f t="shared" si="5"/>
        <v>#DIV/0!</v>
      </c>
      <c r="T6" s="31">
        <v>100000000</v>
      </c>
    </row>
    <row r="7" spans="1:20" ht="45" customHeight="1">
      <c r="A7" s="26">
        <f>'Įvestis (atskiri klausimynai)'!A8</f>
        <v>6</v>
      </c>
      <c r="B7" s="36" t="str">
        <f>'Įvestis (atskiri klausimynai)'!B8</f>
        <v>Mokytojas(-a) susieja mokomąją medžiagą su kitais mokomaisiais dalykais.</v>
      </c>
      <c r="C7" s="37" t="e">
        <f t="shared" si="0"/>
        <v>#DIV/0!</v>
      </c>
      <c r="D7" s="38"/>
      <c r="E7" s="39" t="e">
        <f t="shared" si="1"/>
        <v>#DIV/0!</v>
      </c>
      <c r="F7" s="26">
        <f t="shared" si="2"/>
        <v>0</v>
      </c>
      <c r="G7" s="26">
        <f t="shared" si="3"/>
        <v>0</v>
      </c>
      <c r="H7" s="31">
        <f t="shared" si="4"/>
        <v>0</v>
      </c>
      <c r="I7" s="31">
        <f>IF(COUNTIF('Įvestis (atskiri klausimynai)'!C8:IV8,1)&gt;0,COUNTIF('Įvestis (atskiri klausimynai)'!C8:IV8,1),'Įvestis (suskaičiuota)'!C8)</f>
        <v>0</v>
      </c>
      <c r="J7" s="31">
        <f>IF(COUNTIF('Įvestis (atskiri klausimynai)'!C8:IV8,2)&gt;0,COUNTIF('Įvestis (atskiri klausimynai)'!C8:IV8,2),'Įvestis (suskaičiuota)'!D8)</f>
        <v>0</v>
      </c>
      <c r="K7" s="31">
        <f>IF(COUNTIF('Įvestis (atskiri klausimynai)'!C8:IV8,3)&gt;0,COUNTIF('Įvestis (atskiri klausimynai)'!C8:IV8,3),'Įvestis (suskaičiuota)'!E8)</f>
        <v>0</v>
      </c>
      <c r="L7" s="31">
        <f>IF(COUNTIF('Įvestis (atskiri klausimynai)'!C8:IV8,4)&gt;0,COUNTIF('Įvestis (atskiri klausimynai)'!C8:IV8,4),'Įvestis (suskaičiuota)'!F8)</f>
        <v>0</v>
      </c>
      <c r="M7" s="31">
        <f>IF(COUNTIF('Įvestis (atskiri klausimynai)'!C8:IV8,0)&gt;0,COUNTIF('Įvestis (atskiri klausimynai)'!C8:IV8,0),'Įvestis (suskaičiuota)'!G8)</f>
        <v>0</v>
      </c>
      <c r="N7" s="31">
        <v>1</v>
      </c>
      <c r="O7" s="31">
        <v>2</v>
      </c>
      <c r="P7" s="31">
        <v>3</v>
      </c>
      <c r="Q7" s="31">
        <v>4</v>
      </c>
      <c r="R7" s="31" t="s">
        <v>80</v>
      </c>
      <c r="S7" s="31" t="e">
        <f t="shared" si="5"/>
        <v>#DIV/0!</v>
      </c>
      <c r="T7" s="31">
        <v>-100000000</v>
      </c>
    </row>
    <row r="8" spans="1:20" ht="45" customHeight="1">
      <c r="A8" s="26">
        <f>'Įvestis (atskiri klausimynai)'!A9</f>
        <v>7</v>
      </c>
      <c r="B8" s="36" t="str">
        <f>'Įvestis (atskiri klausimynai)'!B9</f>
        <v xml:space="preserve">Mokytojas(-a) atskleidžia mokomosios medžiagos sąsajas su kasdieniu gyvenimu. </v>
      </c>
      <c r="C8" s="37" t="e">
        <f t="shared" si="0"/>
        <v>#DIV/0!</v>
      </c>
      <c r="D8" s="38"/>
      <c r="E8" s="39" t="e">
        <f t="shared" si="1"/>
        <v>#DIV/0!</v>
      </c>
      <c r="F8" s="26">
        <f t="shared" si="2"/>
        <v>0</v>
      </c>
      <c r="G8" s="26">
        <f t="shared" si="3"/>
        <v>0</v>
      </c>
      <c r="H8" s="31">
        <f t="shared" si="4"/>
        <v>0</v>
      </c>
      <c r="I8" s="31">
        <f>IF(COUNTIF('Įvestis (atskiri klausimynai)'!C9:IV9,1)&gt;0,COUNTIF('Įvestis (atskiri klausimynai)'!C9:IV9,1),'Įvestis (suskaičiuota)'!C9)</f>
        <v>0</v>
      </c>
      <c r="J8" s="31">
        <f>IF(COUNTIF('Įvestis (atskiri klausimynai)'!C9:IV9,2)&gt;0,COUNTIF('Įvestis (atskiri klausimynai)'!C9:IV9,2),'Įvestis (suskaičiuota)'!D9)</f>
        <v>0</v>
      </c>
      <c r="K8" s="31">
        <f>IF(COUNTIF('Įvestis (atskiri klausimynai)'!C9:IV9,3)&gt;0,COUNTIF('Įvestis (atskiri klausimynai)'!C9:IV9,3),'Įvestis (suskaičiuota)'!E9)</f>
        <v>0</v>
      </c>
      <c r="L8" s="31">
        <f>IF(COUNTIF('Įvestis (atskiri klausimynai)'!C9:IV9,4)&gt;0,COUNTIF('Įvestis (atskiri klausimynai)'!C9:IV9,4),'Įvestis (suskaičiuota)'!F9)</f>
        <v>0</v>
      </c>
      <c r="M8" s="31">
        <f>IF(COUNTIF('Įvestis (atskiri klausimynai)'!C9:IV9,0)&gt;0,COUNTIF('Įvestis (atskiri klausimynai)'!C9:IV9,0),'Įvestis (suskaičiuota)'!G9)</f>
        <v>0</v>
      </c>
      <c r="N8" s="31">
        <v>1</v>
      </c>
      <c r="O8" s="31">
        <v>2</v>
      </c>
      <c r="P8" s="31">
        <v>3</v>
      </c>
      <c r="Q8" s="31">
        <v>4</v>
      </c>
      <c r="R8" s="31" t="s">
        <v>80</v>
      </c>
      <c r="S8" s="31" t="e">
        <f t="shared" si="5"/>
        <v>#DIV/0!</v>
      </c>
      <c r="T8" s="31"/>
    </row>
    <row r="9" spans="1:20" ht="45" customHeight="1">
      <c r="A9" s="26">
        <f>'Įvestis (atskiri klausimynai)'!A10</f>
        <v>8</v>
      </c>
      <c r="B9" s="36" t="str">
        <f>'Įvestis (atskiri klausimynai)'!B10</f>
        <v>Mokytojas(-a) mėgsta savo darbą.</v>
      </c>
      <c r="C9" s="37" t="e">
        <f t="shared" si="0"/>
        <v>#DIV/0!</v>
      </c>
      <c r="D9" s="38"/>
      <c r="E9" s="39" t="e">
        <f t="shared" si="1"/>
        <v>#DIV/0!</v>
      </c>
      <c r="F9" s="26">
        <f t="shared" si="2"/>
        <v>0</v>
      </c>
      <c r="G9" s="26">
        <f t="shared" si="3"/>
        <v>0</v>
      </c>
      <c r="H9" s="31">
        <f t="shared" si="4"/>
        <v>0</v>
      </c>
      <c r="I9" s="31">
        <f>IF(COUNTIF('Įvestis (atskiri klausimynai)'!C10:IV10,1)&gt;0,COUNTIF('Įvestis (atskiri klausimynai)'!C10:IV10,1),'Įvestis (suskaičiuota)'!C10)</f>
        <v>0</v>
      </c>
      <c r="J9" s="31">
        <f>IF(COUNTIF('Įvestis (atskiri klausimynai)'!C10:IV10,2)&gt;0,COUNTIF('Įvestis (atskiri klausimynai)'!C10:IV10,2),'Įvestis (suskaičiuota)'!D10)</f>
        <v>0</v>
      </c>
      <c r="K9" s="31">
        <f>IF(COUNTIF('Įvestis (atskiri klausimynai)'!C10:IV10,3)&gt;0,COUNTIF('Įvestis (atskiri klausimynai)'!C10:IV10,3),'Įvestis (suskaičiuota)'!E10)</f>
        <v>0</v>
      </c>
      <c r="L9" s="31">
        <f>IF(COUNTIF('Įvestis (atskiri klausimynai)'!C10:IV10,4)&gt;0,COUNTIF('Įvestis (atskiri klausimynai)'!C10:IV10,4),'Įvestis (suskaičiuota)'!F10)</f>
        <v>0</v>
      </c>
      <c r="M9" s="31">
        <f>IF(COUNTIF('Įvestis (atskiri klausimynai)'!C10:IV10,0)&gt;0,COUNTIF('Įvestis (atskiri klausimynai)'!C10:IV10,0),'Įvestis (suskaičiuota)'!G10)</f>
        <v>0</v>
      </c>
      <c r="N9" s="31">
        <v>1</v>
      </c>
      <c r="O9" s="31">
        <v>2</v>
      </c>
      <c r="P9" s="31">
        <v>3</v>
      </c>
      <c r="Q9" s="31">
        <v>4</v>
      </c>
      <c r="R9" s="31" t="s">
        <v>80</v>
      </c>
      <c r="S9" s="31" t="e">
        <f t="shared" si="5"/>
        <v>#DIV/0!</v>
      </c>
      <c r="T9" s="31"/>
    </row>
    <row r="10" spans="1:20" ht="45" customHeight="1">
      <c r="A10" s="26">
        <f>'Įvestis (atskiri klausimynai)'!A11</f>
        <v>9</v>
      </c>
      <c r="B10" s="36" t="str">
        <f>'Įvestis (atskiri klausimynai)'!B11</f>
        <v xml:space="preserve">Mokytojas(-a) moka įdomiai pateikti, pristatyti savo pamokų temas. </v>
      </c>
      <c r="C10" s="37" t="e">
        <f t="shared" si="0"/>
        <v>#DIV/0!</v>
      </c>
      <c r="D10" s="38"/>
      <c r="E10" s="39" t="e">
        <f t="shared" si="1"/>
        <v>#DIV/0!</v>
      </c>
      <c r="F10" s="26">
        <f t="shared" si="2"/>
        <v>0</v>
      </c>
      <c r="G10" s="26">
        <f t="shared" si="3"/>
        <v>0</v>
      </c>
      <c r="H10" s="31">
        <f t="shared" si="4"/>
        <v>0</v>
      </c>
      <c r="I10" s="31">
        <f>IF(COUNTIF('Įvestis (atskiri klausimynai)'!C11:IV11,1)&gt;0,COUNTIF('Įvestis (atskiri klausimynai)'!C11:IV11,1),'Įvestis (suskaičiuota)'!C11)</f>
        <v>0</v>
      </c>
      <c r="J10" s="31">
        <f>IF(COUNTIF('Įvestis (atskiri klausimynai)'!C11:IV11,2)&gt;0,COUNTIF('Įvestis (atskiri klausimynai)'!C11:IV11,2),'Įvestis (suskaičiuota)'!D11)</f>
        <v>0</v>
      </c>
      <c r="K10" s="31">
        <f>IF(COUNTIF('Įvestis (atskiri klausimynai)'!C11:IV11,3)&gt;0,COUNTIF('Įvestis (atskiri klausimynai)'!C11:IV11,3),'Įvestis (suskaičiuota)'!E11)</f>
        <v>0</v>
      </c>
      <c r="L10" s="31">
        <f>IF(COUNTIF('Įvestis (atskiri klausimynai)'!C11:IV11,4)&gt;0,COUNTIF('Įvestis (atskiri klausimynai)'!C11:IV11,4),'Įvestis (suskaičiuota)'!F11)</f>
        <v>0</v>
      </c>
      <c r="M10" s="31">
        <f>IF(COUNTIF('Įvestis (atskiri klausimynai)'!C11:IV11,0)&gt;0,COUNTIF('Įvestis (atskiri klausimynai)'!C11:IV11,0),'Įvestis (suskaičiuota)'!G11)</f>
        <v>0</v>
      </c>
      <c r="N10" s="31">
        <v>1</v>
      </c>
      <c r="O10" s="31">
        <v>2</v>
      </c>
      <c r="P10" s="31">
        <v>3</v>
      </c>
      <c r="Q10" s="31">
        <v>4</v>
      </c>
      <c r="R10" s="31" t="s">
        <v>80</v>
      </c>
      <c r="S10" s="31" t="e">
        <f t="shared" si="5"/>
        <v>#DIV/0!</v>
      </c>
      <c r="T10" s="31">
        <v>100000000</v>
      </c>
    </row>
    <row r="11" spans="1:20" ht="45" customHeight="1">
      <c r="A11" s="26">
        <f>'Įvestis (atskiri klausimynai)'!A12</f>
        <v>10</v>
      </c>
      <c r="B11" s="36" t="str">
        <f>'Įvestis (atskiri klausimynai)'!B12</f>
        <v xml:space="preserve">Mokytojas(-a) primena, pakartoja ankstesnėse pamokose įgytas žinias, jeigu to reikia. </v>
      </c>
      <c r="C11" s="37" t="e">
        <f t="shared" si="0"/>
        <v>#DIV/0!</v>
      </c>
      <c r="D11" s="38"/>
      <c r="E11" s="39" t="e">
        <f t="shared" si="1"/>
        <v>#DIV/0!</v>
      </c>
      <c r="F11" s="26">
        <f t="shared" si="2"/>
        <v>0</v>
      </c>
      <c r="G11" s="26">
        <f t="shared" si="3"/>
        <v>0</v>
      </c>
      <c r="H11" s="31">
        <f t="shared" si="4"/>
        <v>0</v>
      </c>
      <c r="I11" s="31">
        <f>IF(COUNTIF('Įvestis (atskiri klausimynai)'!C12:IV12,1)&gt;0,COUNTIF('Įvestis (atskiri klausimynai)'!C12:IV12,1),'Įvestis (suskaičiuota)'!C12)</f>
        <v>0</v>
      </c>
      <c r="J11" s="31">
        <f>IF(COUNTIF('Įvestis (atskiri klausimynai)'!C12:IV12,2)&gt;0,COUNTIF('Įvestis (atskiri klausimynai)'!C12:IV12,2),'Įvestis (suskaičiuota)'!D12)</f>
        <v>0</v>
      </c>
      <c r="K11" s="31">
        <f>IF(COUNTIF('Įvestis (atskiri klausimynai)'!C12:IV12,3)&gt;0,COUNTIF('Įvestis (atskiri klausimynai)'!C12:IV12,3),'Įvestis (suskaičiuota)'!E12)</f>
        <v>0</v>
      </c>
      <c r="L11" s="31">
        <f>IF(COUNTIF('Įvestis (atskiri klausimynai)'!C12:IV12,4)&gt;0,COUNTIF('Įvestis (atskiri klausimynai)'!C12:IV12,4),'Įvestis (suskaičiuota)'!F12)</f>
        <v>0</v>
      </c>
      <c r="M11" s="31">
        <f>IF(COUNTIF('Įvestis (atskiri klausimynai)'!C12:IV12,0)&gt;0,COUNTIF('Įvestis (atskiri klausimynai)'!C12:IV12,0),'Įvestis (suskaičiuota)'!G12)</f>
        <v>0</v>
      </c>
      <c r="N11" s="31">
        <v>1</v>
      </c>
      <c r="O11" s="31">
        <v>2</v>
      </c>
      <c r="P11" s="31">
        <v>3</v>
      </c>
      <c r="Q11" s="31">
        <v>4</v>
      </c>
      <c r="R11" s="31" t="s">
        <v>80</v>
      </c>
      <c r="S11" s="31" t="e">
        <f t="shared" si="5"/>
        <v>#DIV/0!</v>
      </c>
      <c r="T11" s="31">
        <v>-100000000</v>
      </c>
    </row>
    <row r="12" spans="1:20" ht="45" customHeight="1">
      <c r="A12" s="26">
        <f>'Įvestis (atskiri klausimynai)'!A13</f>
        <v>11</v>
      </c>
      <c r="B12" s="36" t="str">
        <f>'Įvestis (atskiri klausimynai)'!B13</f>
        <v xml:space="preserve">Mokytojas(-a) pateikia vaizdingų pavyzdžių, padedančių mums geriau suprasti pamokos medžiagą. </v>
      </c>
      <c r="C12" s="37" t="e">
        <f t="shared" si="0"/>
        <v>#DIV/0!</v>
      </c>
      <c r="D12" s="38"/>
      <c r="E12" s="39" t="e">
        <f t="shared" si="1"/>
        <v>#DIV/0!</v>
      </c>
      <c r="F12" s="26">
        <f t="shared" si="2"/>
        <v>0</v>
      </c>
      <c r="G12" s="26">
        <f t="shared" si="3"/>
        <v>0</v>
      </c>
      <c r="H12" s="31">
        <f t="shared" si="4"/>
        <v>0</v>
      </c>
      <c r="I12" s="31">
        <f>IF(COUNTIF('Įvestis (atskiri klausimynai)'!C13:IV13,1)&gt;0,COUNTIF('Įvestis (atskiri klausimynai)'!C13:IV13,1),'Įvestis (suskaičiuota)'!C13)</f>
        <v>0</v>
      </c>
      <c r="J12" s="31">
        <f>IF(COUNTIF('Įvestis (atskiri klausimynai)'!C13:IV13,2)&gt;0,COUNTIF('Įvestis (atskiri klausimynai)'!C13:IV13,2),'Įvestis (suskaičiuota)'!D13)</f>
        <v>0</v>
      </c>
      <c r="K12" s="31">
        <f>IF(COUNTIF('Įvestis (atskiri klausimynai)'!C13:IV13,3)&gt;0,COUNTIF('Įvestis (atskiri klausimynai)'!C13:IV13,3),'Įvestis (suskaičiuota)'!E13)</f>
        <v>0</v>
      </c>
      <c r="L12" s="31">
        <f>IF(COUNTIF('Įvestis (atskiri klausimynai)'!C13:IV13,4)&gt;0,COUNTIF('Įvestis (atskiri klausimynai)'!C13:IV13,4),'Įvestis (suskaičiuota)'!F13)</f>
        <v>0</v>
      </c>
      <c r="M12" s="31">
        <f>IF(COUNTIF('Įvestis (atskiri klausimynai)'!C13:IV13,0)&gt;0,COUNTIF('Įvestis (atskiri klausimynai)'!C13:IV13,0),'Įvestis (suskaičiuota)'!G13)</f>
        <v>0</v>
      </c>
      <c r="N12" s="31">
        <v>1</v>
      </c>
      <c r="O12" s="31">
        <v>2</v>
      </c>
      <c r="P12" s="31">
        <v>3</v>
      </c>
      <c r="Q12" s="31">
        <v>4</v>
      </c>
      <c r="R12" s="31" t="s">
        <v>80</v>
      </c>
      <c r="S12" s="31" t="e">
        <f t="shared" si="5"/>
        <v>#DIV/0!</v>
      </c>
      <c r="T12" s="31"/>
    </row>
    <row r="13" spans="1:20" ht="45" customHeight="1">
      <c r="A13" s="26">
        <f>'Įvestis (atskiri klausimynai)'!A14</f>
        <v>12</v>
      </c>
      <c r="B13" s="36" t="str">
        <f>'Įvestis (atskiri klausimynai)'!B14</f>
        <v>Mokytojas(-a) kalba aiškiai ir suprantamai.</v>
      </c>
      <c r="C13" s="37" t="e">
        <f t="shared" si="0"/>
        <v>#DIV/0!</v>
      </c>
      <c r="D13" s="38"/>
      <c r="E13" s="39" t="e">
        <f t="shared" si="1"/>
        <v>#DIV/0!</v>
      </c>
      <c r="F13" s="26">
        <f t="shared" si="2"/>
        <v>0</v>
      </c>
      <c r="G13" s="26">
        <f t="shared" si="3"/>
        <v>0</v>
      </c>
      <c r="H13" s="31">
        <f t="shared" si="4"/>
        <v>0</v>
      </c>
      <c r="I13" s="31">
        <f>IF(COUNTIF('Įvestis (atskiri klausimynai)'!C14:IV14,1)&gt;0,COUNTIF('Įvestis (atskiri klausimynai)'!C14:IV14,1),'Įvestis (suskaičiuota)'!C14)</f>
        <v>0</v>
      </c>
      <c r="J13" s="31">
        <f>IF(COUNTIF('Įvestis (atskiri klausimynai)'!C14:IV14,2)&gt;0,COUNTIF('Įvestis (atskiri klausimynai)'!C14:IV14,2),'Įvestis (suskaičiuota)'!D14)</f>
        <v>0</v>
      </c>
      <c r="K13" s="31">
        <f>IF(COUNTIF('Įvestis (atskiri klausimynai)'!C14:IV14,3)&gt;0,COUNTIF('Įvestis (atskiri klausimynai)'!C14:IV14,3),'Įvestis (suskaičiuota)'!E14)</f>
        <v>0</v>
      </c>
      <c r="L13" s="31">
        <f>IF(COUNTIF('Įvestis (atskiri klausimynai)'!C14:IV14,4)&gt;0,COUNTIF('Įvestis (atskiri klausimynai)'!C14:IV14,4),'Įvestis (suskaičiuota)'!F14)</f>
        <v>0</v>
      </c>
      <c r="M13" s="31">
        <f>IF(COUNTIF('Įvestis (atskiri klausimynai)'!C14:IV14,0)&gt;0,COUNTIF('Įvestis (atskiri klausimynai)'!C14:IV14,0),'Įvestis (suskaičiuota)'!G14)</f>
        <v>0</v>
      </c>
      <c r="N13" s="31">
        <v>1</v>
      </c>
      <c r="O13" s="31">
        <v>2</v>
      </c>
      <c r="P13" s="31">
        <v>3</v>
      </c>
      <c r="Q13" s="31">
        <v>4</v>
      </c>
      <c r="R13" s="31" t="s">
        <v>80</v>
      </c>
      <c r="S13" s="31" t="e">
        <f t="shared" si="5"/>
        <v>#DIV/0!</v>
      </c>
      <c r="T13" s="31"/>
    </row>
    <row r="14" spans="1:20" ht="45" customHeight="1">
      <c r="A14" s="26">
        <f>'Įvestis (atskiri klausimynai)'!A15</f>
        <v>13</v>
      </c>
      <c r="B14" s="36" t="str">
        <f>'Įvestis (atskiri klausimynai)'!B15</f>
        <v>Mokytojas(-a) moka paaiškinti sudėtingus dalykus.</v>
      </c>
      <c r="C14" s="37" t="e">
        <f t="shared" si="0"/>
        <v>#DIV/0!</v>
      </c>
      <c r="D14" s="38"/>
      <c r="E14" s="39" t="e">
        <f t="shared" si="1"/>
        <v>#DIV/0!</v>
      </c>
      <c r="F14" s="26">
        <f t="shared" si="2"/>
        <v>0</v>
      </c>
      <c r="G14" s="26">
        <f t="shared" si="3"/>
        <v>0</v>
      </c>
      <c r="H14" s="31">
        <f t="shared" si="4"/>
        <v>0</v>
      </c>
      <c r="I14" s="31">
        <f>IF(COUNTIF('Įvestis (atskiri klausimynai)'!C15:IV15,1)&gt;0,COUNTIF('Įvestis (atskiri klausimynai)'!C15:IV15,1),'Įvestis (suskaičiuota)'!C15)</f>
        <v>0</v>
      </c>
      <c r="J14" s="31">
        <f>IF(COUNTIF('Įvestis (atskiri klausimynai)'!C15:IV15,2)&gt;0,COUNTIF('Įvestis (atskiri klausimynai)'!C15:IV15,2),'Įvestis (suskaičiuota)'!D15)</f>
        <v>0</v>
      </c>
      <c r="K14" s="31">
        <f>IF(COUNTIF('Įvestis (atskiri klausimynai)'!C15:IV15,3)&gt;0,COUNTIF('Įvestis (atskiri klausimynai)'!C15:IV15,3),'Įvestis (suskaičiuota)'!E15)</f>
        <v>0</v>
      </c>
      <c r="L14" s="31">
        <f>IF(COUNTIF('Įvestis (atskiri klausimynai)'!C15:IV15,4)&gt;0,COUNTIF('Įvestis (atskiri klausimynai)'!C15:IV15,4),'Įvestis (suskaičiuota)'!F15)</f>
        <v>0</v>
      </c>
      <c r="M14" s="31">
        <f>IF(COUNTIF('Įvestis (atskiri klausimynai)'!C15:IV15,0)&gt;0,COUNTIF('Įvestis (atskiri klausimynai)'!C15:IV15,0),'Įvestis (suskaičiuota)'!G15)</f>
        <v>0</v>
      </c>
      <c r="N14" s="31">
        <v>1</v>
      </c>
      <c r="O14" s="31">
        <v>2</v>
      </c>
      <c r="P14" s="31">
        <v>3</v>
      </c>
      <c r="Q14" s="31">
        <v>4</v>
      </c>
      <c r="R14" s="31" t="s">
        <v>80</v>
      </c>
      <c r="S14" s="31" t="e">
        <f t="shared" si="5"/>
        <v>#DIV/0!</v>
      </c>
      <c r="T14" s="31"/>
    </row>
    <row r="15" spans="1:20" ht="45" customHeight="1">
      <c r="A15" s="26">
        <f>'Įvestis (atskiri klausimynai)'!A16</f>
        <v>14</v>
      </c>
      <c r="B15" s="36" t="str">
        <f>'Įvestis (atskiri klausimynai)'!B16</f>
        <v xml:space="preserve">Mokytojas(-a) pamokos pradžioje supažindina mus su pamokos tikslu ar uždaviniu. </v>
      </c>
      <c r="C15" s="37" t="e">
        <f t="shared" si="0"/>
        <v>#DIV/0!</v>
      </c>
      <c r="D15" s="38"/>
      <c r="E15" s="39" t="e">
        <f t="shared" si="1"/>
        <v>#DIV/0!</v>
      </c>
      <c r="F15" s="26">
        <f t="shared" si="2"/>
        <v>0</v>
      </c>
      <c r="G15" s="26">
        <f t="shared" si="3"/>
        <v>0</v>
      </c>
      <c r="H15" s="31">
        <f t="shared" si="4"/>
        <v>0</v>
      </c>
      <c r="I15" s="31">
        <f>IF(COUNTIF('Įvestis (atskiri klausimynai)'!C16:IV16,1)&gt;0,COUNTIF('Įvestis (atskiri klausimynai)'!C16:IV16,1),'Įvestis (suskaičiuota)'!C16)</f>
        <v>0</v>
      </c>
      <c r="J15" s="31">
        <f>IF(COUNTIF('Įvestis (atskiri klausimynai)'!C16:IV16,2)&gt;0,COUNTIF('Įvestis (atskiri klausimynai)'!C16:IV16,2),'Įvestis (suskaičiuota)'!D16)</f>
        <v>0</v>
      </c>
      <c r="K15" s="31">
        <f>IF(COUNTIF('Įvestis (atskiri klausimynai)'!C16:IV16,3)&gt;0,COUNTIF('Įvestis (atskiri klausimynai)'!C16:IV16,3),'Įvestis (suskaičiuota)'!E16)</f>
        <v>0</v>
      </c>
      <c r="L15" s="31">
        <f>IF(COUNTIF('Įvestis (atskiri klausimynai)'!C16:IV16,4)&gt;0,COUNTIF('Įvestis (atskiri klausimynai)'!C16:IV16,4),'Įvestis (suskaičiuota)'!F16)</f>
        <v>0</v>
      </c>
      <c r="M15" s="31">
        <f>IF(COUNTIF('Įvestis (atskiri klausimynai)'!C16:IV16,0)&gt;0,COUNTIF('Įvestis (atskiri klausimynai)'!C16:IV16,0),'Įvestis (suskaičiuota)'!G16)</f>
        <v>0</v>
      </c>
      <c r="N15" s="31">
        <v>1</v>
      </c>
      <c r="O15" s="31">
        <v>2</v>
      </c>
      <c r="P15" s="31">
        <v>3</v>
      </c>
      <c r="Q15" s="31">
        <v>4</v>
      </c>
      <c r="R15" s="31" t="s">
        <v>80</v>
      </c>
      <c r="S15" s="31" t="e">
        <f t="shared" si="5"/>
        <v>#DIV/0!</v>
      </c>
      <c r="T15" s="31">
        <v>100000000</v>
      </c>
    </row>
    <row r="16" spans="1:20" ht="45" customHeight="1">
      <c r="A16" s="26">
        <f>'Įvestis (atskiri klausimynai)'!A17</f>
        <v>15</v>
      </c>
      <c r="B16" s="36" t="str">
        <f>'Įvestis (atskiri klausimynai)'!B17</f>
        <v>Mokytojas(-a) mane gerbia.</v>
      </c>
      <c r="C16" s="37" t="e">
        <f t="shared" si="0"/>
        <v>#DIV/0!</v>
      </c>
      <c r="D16" s="38"/>
      <c r="E16" s="39" t="e">
        <f t="shared" si="1"/>
        <v>#DIV/0!</v>
      </c>
      <c r="F16" s="26">
        <f t="shared" si="2"/>
        <v>0</v>
      </c>
      <c r="G16" s="26">
        <f t="shared" si="3"/>
        <v>0</v>
      </c>
      <c r="H16" s="31">
        <f t="shared" si="4"/>
        <v>0</v>
      </c>
      <c r="I16" s="31">
        <f>IF(COUNTIF('Įvestis (atskiri klausimynai)'!C17:IV17,1)&gt;0,COUNTIF('Įvestis (atskiri klausimynai)'!C17:IV17,1),'Įvestis (suskaičiuota)'!C17)</f>
        <v>0</v>
      </c>
      <c r="J16" s="31">
        <f>IF(COUNTIF('Įvestis (atskiri klausimynai)'!C17:IV17,2)&gt;0,COUNTIF('Įvestis (atskiri klausimynai)'!C17:IV17,2),'Įvestis (suskaičiuota)'!D17)</f>
        <v>0</v>
      </c>
      <c r="K16" s="31">
        <f>IF(COUNTIF('Įvestis (atskiri klausimynai)'!C17:IV17,3)&gt;0,COUNTIF('Įvestis (atskiri klausimynai)'!C17:IV17,3),'Įvestis (suskaičiuota)'!E17)</f>
        <v>0</v>
      </c>
      <c r="L16" s="31">
        <f>IF(COUNTIF('Įvestis (atskiri klausimynai)'!C17:IV17,4)&gt;0,COUNTIF('Įvestis (atskiri klausimynai)'!C17:IV17,4),'Įvestis (suskaičiuota)'!F17)</f>
        <v>0</v>
      </c>
      <c r="M16" s="31">
        <f>IF(COUNTIF('Įvestis (atskiri klausimynai)'!C17:IV17,0)&gt;0,COUNTIF('Įvestis (atskiri klausimynai)'!C17:IV17,0),'Įvestis (suskaičiuota)'!G17)</f>
        <v>0</v>
      </c>
      <c r="N16" s="31">
        <v>1</v>
      </c>
      <c r="O16" s="31">
        <v>2</v>
      </c>
      <c r="P16" s="31">
        <v>3</v>
      </c>
      <c r="Q16" s="31">
        <v>4</v>
      </c>
      <c r="R16" s="31" t="s">
        <v>80</v>
      </c>
      <c r="S16" s="31" t="e">
        <f t="shared" si="5"/>
        <v>#DIV/0!</v>
      </c>
      <c r="T16" s="31">
        <v>-100000000</v>
      </c>
    </row>
    <row r="17" spans="1:20" ht="45" customHeight="1">
      <c r="A17" s="26">
        <f>'Įvestis (atskiri klausimynai)'!A18</f>
        <v>16</v>
      </c>
      <c r="B17" s="36" t="str">
        <f>'Įvestis (atskiri klausimynai)'!B18</f>
        <v>Mokytojas(-a) atsižvelgia į mano mokymosi stiprybes.</v>
      </c>
      <c r="C17" s="37" t="e">
        <f t="shared" si="0"/>
        <v>#DIV/0!</v>
      </c>
      <c r="D17" s="38"/>
      <c r="E17" s="39" t="e">
        <f t="shared" si="1"/>
        <v>#DIV/0!</v>
      </c>
      <c r="F17" s="26">
        <f t="shared" si="2"/>
        <v>0</v>
      </c>
      <c r="G17" s="26">
        <f t="shared" si="3"/>
        <v>0</v>
      </c>
      <c r="H17" s="31">
        <f t="shared" si="4"/>
        <v>0</v>
      </c>
      <c r="I17" s="31">
        <f>IF(COUNTIF('Įvestis (atskiri klausimynai)'!C18:IV18,1)&gt;0,COUNTIF('Įvestis (atskiri klausimynai)'!C18:IV18,1),'Įvestis (suskaičiuota)'!C18)</f>
        <v>0</v>
      </c>
      <c r="J17" s="31">
        <f>IF(COUNTIF('Įvestis (atskiri klausimynai)'!C18:IV18,2)&gt;0,COUNTIF('Įvestis (atskiri klausimynai)'!C18:IV18,2),'Įvestis (suskaičiuota)'!D18)</f>
        <v>0</v>
      </c>
      <c r="K17" s="31">
        <f>IF(COUNTIF('Įvestis (atskiri klausimynai)'!C18:IV18,3)&gt;0,COUNTIF('Įvestis (atskiri klausimynai)'!C18:IV18,3),'Įvestis (suskaičiuota)'!E18)</f>
        <v>0</v>
      </c>
      <c r="L17" s="31">
        <f>IF(COUNTIF('Įvestis (atskiri klausimynai)'!C18:IV18,4)&gt;0,COUNTIF('Įvestis (atskiri klausimynai)'!C18:IV18,4),'Įvestis (suskaičiuota)'!F18)</f>
        <v>0</v>
      </c>
      <c r="M17" s="31">
        <f>IF(COUNTIF('Įvestis (atskiri klausimynai)'!C18:IV18,0)&gt;0,COUNTIF('Įvestis (atskiri klausimynai)'!C18:IV18,0),'Įvestis (suskaičiuota)'!G18)</f>
        <v>0</v>
      </c>
      <c r="N17" s="31">
        <v>1</v>
      </c>
      <c r="O17" s="31">
        <v>2</v>
      </c>
      <c r="P17" s="31">
        <v>3</v>
      </c>
      <c r="Q17" s="31">
        <v>4</v>
      </c>
      <c r="R17" s="31" t="s">
        <v>80</v>
      </c>
      <c r="S17" s="31" t="e">
        <f t="shared" si="5"/>
        <v>#DIV/0!</v>
      </c>
      <c r="T17" s="31"/>
    </row>
    <row r="18" spans="1:20" ht="45" customHeight="1">
      <c r="A18" s="26">
        <f>'Įvestis (atskiri klausimynai)'!A19</f>
        <v>17</v>
      </c>
      <c r="B18" s="36" t="str">
        <f>'Įvestis (atskiri klausimynai)'!B19</f>
        <v xml:space="preserve">Mokytojas(-a) pasako, kur aš galėčiau patobulėti. </v>
      </c>
      <c r="C18" s="37" t="e">
        <f t="shared" si="0"/>
        <v>#DIV/0!</v>
      </c>
      <c r="D18" s="38"/>
      <c r="E18" s="39" t="e">
        <f t="shared" si="1"/>
        <v>#DIV/0!</v>
      </c>
      <c r="F18" s="26">
        <f t="shared" si="2"/>
        <v>0</v>
      </c>
      <c r="G18" s="26">
        <f t="shared" si="3"/>
        <v>0</v>
      </c>
      <c r="H18" s="31">
        <f t="shared" si="4"/>
        <v>0</v>
      </c>
      <c r="I18" s="31">
        <f>IF(COUNTIF('Įvestis (atskiri klausimynai)'!C19:IV19,1)&gt;0,COUNTIF('Įvestis (atskiri klausimynai)'!C19:IV19,1),'Įvestis (suskaičiuota)'!C19)</f>
        <v>0</v>
      </c>
      <c r="J18" s="31">
        <f>IF(COUNTIF('Įvestis (atskiri klausimynai)'!C19:IV19,2)&gt;0,COUNTIF('Įvestis (atskiri klausimynai)'!C19:IV19,2),'Įvestis (suskaičiuota)'!D19)</f>
        <v>0</v>
      </c>
      <c r="K18" s="31">
        <f>IF(COUNTIF('Įvestis (atskiri klausimynai)'!C19:IV19,3)&gt;0,COUNTIF('Įvestis (atskiri klausimynai)'!C19:IV19,3),'Įvestis (suskaičiuota)'!E19)</f>
        <v>0</v>
      </c>
      <c r="L18" s="31">
        <f>IF(COUNTIF('Įvestis (atskiri klausimynai)'!C19:IV19,4)&gt;0,COUNTIF('Įvestis (atskiri klausimynai)'!C19:IV19,4),'Įvestis (suskaičiuota)'!F19)</f>
        <v>0</v>
      </c>
      <c r="M18" s="31">
        <f>IF(COUNTIF('Įvestis (atskiri klausimynai)'!C19:IV19,0)&gt;0,COUNTIF('Įvestis (atskiri klausimynai)'!C19:IV19,0),'Įvestis (suskaičiuota)'!G19)</f>
        <v>0</v>
      </c>
      <c r="N18" s="31">
        <v>1</v>
      </c>
      <c r="O18" s="31">
        <v>2</v>
      </c>
      <c r="P18" s="31">
        <v>3</v>
      </c>
      <c r="Q18" s="31">
        <v>4</v>
      </c>
      <c r="R18" s="31" t="s">
        <v>80</v>
      </c>
      <c r="S18" s="31" t="e">
        <f t="shared" si="5"/>
        <v>#DIV/0!</v>
      </c>
      <c r="T18" s="31"/>
    </row>
    <row r="19" spans="1:20" ht="45" customHeight="1">
      <c r="A19" s="26">
        <f>'Įvestis (atskiri klausimynai)'!A20</f>
        <v>18</v>
      </c>
      <c r="B19" s="36" t="str">
        <f>'Įvestis (atskiri klausimynai)'!B20</f>
        <v xml:space="preserve">Mokytojas(-a) padeda man išspręsti problemas. </v>
      </c>
      <c r="C19" s="37" t="e">
        <f t="shared" si="0"/>
        <v>#DIV/0!</v>
      </c>
      <c r="D19" s="38"/>
      <c r="E19" s="39" t="e">
        <f t="shared" si="1"/>
        <v>#DIV/0!</v>
      </c>
      <c r="F19" s="26">
        <f t="shared" si="2"/>
        <v>0</v>
      </c>
      <c r="G19" s="26">
        <f t="shared" si="3"/>
        <v>0</v>
      </c>
      <c r="H19" s="31">
        <f t="shared" si="4"/>
        <v>0</v>
      </c>
      <c r="I19" s="31">
        <f>IF(COUNTIF('Įvestis (atskiri klausimynai)'!C20:IV20,1)&gt;0,COUNTIF('Įvestis (atskiri klausimynai)'!C20:IV20,1),'Įvestis (suskaičiuota)'!C20)</f>
        <v>0</v>
      </c>
      <c r="J19" s="31">
        <f>IF(COUNTIF('Įvestis (atskiri klausimynai)'!C20:IV20,2)&gt;0,COUNTIF('Įvestis (atskiri klausimynai)'!C20:IV20,2),'Įvestis (suskaičiuota)'!D20)</f>
        <v>0</v>
      </c>
      <c r="K19" s="31">
        <f>IF(COUNTIF('Įvestis (atskiri klausimynai)'!C20:IV20,3)&gt;0,COUNTIF('Įvestis (atskiri klausimynai)'!C20:IV20,3),'Įvestis (suskaičiuota)'!E20)</f>
        <v>0</v>
      </c>
      <c r="L19" s="31">
        <f>IF(COUNTIF('Įvestis (atskiri klausimynai)'!C20:IV20,4)&gt;0,COUNTIF('Įvestis (atskiri klausimynai)'!C20:IV20,4),'Įvestis (suskaičiuota)'!F20)</f>
        <v>0</v>
      </c>
      <c r="M19" s="31">
        <f>IF(COUNTIF('Įvestis (atskiri klausimynai)'!C20:IV20,0)&gt;0,COUNTIF('Įvestis (atskiri klausimynai)'!C20:IV20,0),'Įvestis (suskaičiuota)'!G20)</f>
        <v>0</v>
      </c>
      <c r="N19" s="31">
        <v>1</v>
      </c>
      <c r="O19" s="31">
        <v>2</v>
      </c>
      <c r="P19" s="31">
        <v>3</v>
      </c>
      <c r="Q19" s="31">
        <v>4</v>
      </c>
      <c r="R19" s="31" t="s">
        <v>80</v>
      </c>
      <c r="S19" s="31" t="e">
        <f t="shared" si="5"/>
        <v>#DIV/0!</v>
      </c>
      <c r="T19" s="31"/>
    </row>
    <row r="20" spans="1:20" ht="45" customHeight="1">
      <c r="A20" s="26">
        <f>'Įvestis (atskiri klausimynai)'!A21</f>
        <v>19</v>
      </c>
      <c r="B20" s="36" t="str">
        <f>'Įvestis (atskiri klausimynai)'!B21</f>
        <v>Mokytojas(-a) skatina mus išsakyti savo nuomonę.</v>
      </c>
      <c r="C20" s="37" t="e">
        <f t="shared" si="0"/>
        <v>#DIV/0!</v>
      </c>
      <c r="D20" s="38"/>
      <c r="E20" s="39" t="e">
        <f t="shared" si="1"/>
        <v>#DIV/0!</v>
      </c>
      <c r="F20" s="26">
        <f t="shared" si="2"/>
        <v>0</v>
      </c>
      <c r="G20" s="26">
        <f t="shared" si="3"/>
        <v>0</v>
      </c>
      <c r="H20" s="31">
        <f t="shared" si="4"/>
        <v>0</v>
      </c>
      <c r="I20" s="31">
        <f>IF(COUNTIF('Įvestis (atskiri klausimynai)'!C21:IV21,1)&gt;0,COUNTIF('Įvestis (atskiri klausimynai)'!C21:IV21,1),'Įvestis (suskaičiuota)'!C21)</f>
        <v>0</v>
      </c>
      <c r="J20" s="31">
        <f>IF(COUNTIF('Įvestis (atskiri klausimynai)'!C21:IV21,2)&gt;0,COUNTIF('Įvestis (atskiri klausimynai)'!C21:IV21,2),'Įvestis (suskaičiuota)'!D21)</f>
        <v>0</v>
      </c>
      <c r="K20" s="31">
        <f>IF(COUNTIF('Įvestis (atskiri klausimynai)'!C21:IV21,3)&gt;0,COUNTIF('Įvestis (atskiri klausimynai)'!C21:IV21,3),'Įvestis (suskaičiuota)'!E21)</f>
        <v>0</v>
      </c>
      <c r="L20" s="31">
        <f>IF(COUNTIF('Įvestis (atskiri klausimynai)'!C21:IV21,4)&gt;0,COUNTIF('Įvestis (atskiri klausimynai)'!C21:IV21,4),'Įvestis (suskaičiuota)'!F21)</f>
        <v>0</v>
      </c>
      <c r="M20" s="31">
        <f>IF(COUNTIF('Įvestis (atskiri klausimynai)'!C21:IV21,0)&gt;0,COUNTIF('Įvestis (atskiri klausimynai)'!C21:IV21,0),'Įvestis (suskaičiuota)'!G21)</f>
        <v>0</v>
      </c>
      <c r="N20" s="31">
        <v>1</v>
      </c>
      <c r="O20" s="31">
        <v>2</v>
      </c>
      <c r="P20" s="31">
        <v>3</v>
      </c>
      <c r="Q20" s="31">
        <v>4</v>
      </c>
      <c r="R20" s="31" t="s">
        <v>80</v>
      </c>
      <c r="S20" s="31" t="e">
        <f t="shared" si="5"/>
        <v>#DIV/0!</v>
      </c>
      <c r="T20" s="31"/>
    </row>
    <row r="21" spans="1:20" ht="45" customHeight="1">
      <c r="A21" s="26">
        <f>'Įvestis (atskiri klausimynai)'!A22</f>
        <v>20</v>
      </c>
      <c r="B21" s="36" t="str">
        <f>'Įvestis (atskiri klausimynai)'!B22</f>
        <v>Mokytojas(-a) skatina mus, sprendžiant užduotis, išmėginti savus sprendimo būdus.</v>
      </c>
      <c r="C21" s="37" t="e">
        <f t="shared" si="0"/>
        <v>#DIV/0!</v>
      </c>
      <c r="D21" s="38"/>
      <c r="E21" s="39" t="e">
        <f t="shared" si="1"/>
        <v>#DIV/0!</v>
      </c>
      <c r="F21" s="26">
        <f t="shared" si="2"/>
        <v>0</v>
      </c>
      <c r="G21" s="26">
        <f t="shared" si="3"/>
        <v>0</v>
      </c>
      <c r="H21" s="31">
        <f t="shared" si="4"/>
        <v>0</v>
      </c>
      <c r="I21" s="31">
        <f>IF(COUNTIF('Įvestis (atskiri klausimynai)'!C22:IV22,1)&gt;0,COUNTIF('Įvestis (atskiri klausimynai)'!C22:IV22,1),'Įvestis (suskaičiuota)'!C22)</f>
        <v>0</v>
      </c>
      <c r="J21" s="31">
        <f>IF(COUNTIF('Įvestis (atskiri klausimynai)'!C22:IV22,2)&gt;0,COUNTIF('Įvestis (atskiri klausimynai)'!C22:IV22,2),'Įvestis (suskaičiuota)'!D22)</f>
        <v>0</v>
      </c>
      <c r="K21" s="31">
        <f>IF(COUNTIF('Įvestis (atskiri klausimynai)'!C22:IV22,3)&gt;0,COUNTIF('Įvestis (atskiri klausimynai)'!C22:IV22,3),'Įvestis (suskaičiuota)'!E22)</f>
        <v>0</v>
      </c>
      <c r="L21" s="31">
        <f>IF(COUNTIF('Įvestis (atskiri klausimynai)'!C22:IV22,4)&gt;0,COUNTIF('Įvestis (atskiri klausimynai)'!C22:IV22,4),'Įvestis (suskaičiuota)'!F22)</f>
        <v>0</v>
      </c>
      <c r="M21" s="31">
        <f>IF(COUNTIF('Įvestis (atskiri klausimynai)'!C22:IV22,0)&gt;0,COUNTIF('Įvestis (atskiri klausimynai)'!C22:IV22,0),'Įvestis (suskaičiuota)'!G22)</f>
        <v>0</v>
      </c>
      <c r="N21" s="31">
        <v>1</v>
      </c>
      <c r="O21" s="31">
        <v>2</v>
      </c>
      <c r="P21" s="31">
        <v>3</v>
      </c>
      <c r="Q21" s="31">
        <v>4</v>
      </c>
      <c r="R21" s="31" t="s">
        <v>80</v>
      </c>
      <c r="S21" s="31" t="e">
        <f t="shared" si="5"/>
        <v>#DIV/0!</v>
      </c>
      <c r="T21" s="31">
        <v>100000000</v>
      </c>
    </row>
    <row r="22" spans="1:20" ht="45" customHeight="1">
      <c r="A22" s="26">
        <f>'Įvestis (atskiri klausimynai)'!A23</f>
        <v>21</v>
      </c>
      <c r="B22" s="36" t="str">
        <f>'Įvestis (atskiri klausimynai)'!B23</f>
        <v>Mokytojas(-a) pamokos metu sudaro galimybę kalbėti kiekvienam mokiniui.</v>
      </c>
      <c r="C22" s="37" t="e">
        <f t="shared" si="0"/>
        <v>#DIV/0!</v>
      </c>
      <c r="D22" s="38"/>
      <c r="E22" s="39" t="e">
        <f t="shared" si="1"/>
        <v>#DIV/0!</v>
      </c>
      <c r="F22" s="26">
        <f t="shared" si="2"/>
        <v>0</v>
      </c>
      <c r="G22" s="26">
        <f t="shared" si="3"/>
        <v>0</v>
      </c>
      <c r="H22" s="31">
        <f t="shared" si="4"/>
        <v>0</v>
      </c>
      <c r="I22" s="31">
        <f>IF(COUNTIF('Įvestis (atskiri klausimynai)'!C23:IV23,1)&gt;0,COUNTIF('Įvestis (atskiri klausimynai)'!C23:IV23,1),'Įvestis (suskaičiuota)'!C23)</f>
        <v>0</v>
      </c>
      <c r="J22" s="31">
        <f>IF(COUNTIF('Įvestis (atskiri klausimynai)'!C23:IV23,2)&gt;0,COUNTIF('Įvestis (atskiri klausimynai)'!C23:IV23,2),'Įvestis (suskaičiuota)'!D23)</f>
        <v>0</v>
      </c>
      <c r="K22" s="31">
        <f>IF(COUNTIF('Įvestis (atskiri klausimynai)'!C23:IV23,3)&gt;0,COUNTIF('Įvestis (atskiri klausimynai)'!C23:IV23,3),'Įvestis (suskaičiuota)'!E23)</f>
        <v>0</v>
      </c>
      <c r="L22" s="31">
        <f>IF(COUNTIF('Įvestis (atskiri klausimynai)'!C23:IV23,4)&gt;0,COUNTIF('Įvestis (atskiri klausimynai)'!C23:IV23,4),'Įvestis (suskaičiuota)'!F23)</f>
        <v>0</v>
      </c>
      <c r="M22" s="31">
        <f>IF(COUNTIF('Įvestis (atskiri klausimynai)'!C23:IV23,0)&gt;0,COUNTIF('Įvestis (atskiri klausimynai)'!C23:IV23,0),'Įvestis (suskaičiuota)'!G23)</f>
        <v>0</v>
      </c>
      <c r="N22" s="31">
        <v>1</v>
      </c>
      <c r="O22" s="31">
        <v>2</v>
      </c>
      <c r="P22" s="31">
        <v>3</v>
      </c>
      <c r="Q22" s="31">
        <v>4</v>
      </c>
      <c r="R22" s="31" t="s">
        <v>80</v>
      </c>
      <c r="S22" s="31" t="e">
        <f t="shared" si="5"/>
        <v>#DIV/0!</v>
      </c>
      <c r="T22" s="31">
        <v>-100000000</v>
      </c>
    </row>
    <row r="23" spans="1:20" ht="45" customHeight="1">
      <c r="A23" s="26">
        <f>'Įvestis (atskiri klausimynai)'!A24</f>
        <v>22</v>
      </c>
      <c r="B23" s="36" t="str">
        <f>'Įvestis (atskiri klausimynai)'!B24</f>
        <v>Mokytojas(-a) skiria mums užduočių iliustruoti pamokos medžiagą (pavyzdžiui, minčių žemėlapiu, paveikslėliais, schemomis).</v>
      </c>
      <c r="C23" s="37" t="e">
        <f t="shared" si="0"/>
        <v>#DIV/0!</v>
      </c>
      <c r="D23" s="38"/>
      <c r="E23" s="39" t="e">
        <f t="shared" si="1"/>
        <v>#DIV/0!</v>
      </c>
      <c r="F23" s="26">
        <f t="shared" si="2"/>
        <v>0</v>
      </c>
      <c r="G23" s="26">
        <f t="shared" si="3"/>
        <v>0</v>
      </c>
      <c r="H23" s="31">
        <f t="shared" si="4"/>
        <v>0</v>
      </c>
      <c r="I23" s="31">
        <f>IF(COUNTIF('Įvestis (atskiri klausimynai)'!C24:IV24,1)&gt;0,COUNTIF('Įvestis (atskiri klausimynai)'!C24:IV24,1),'Įvestis (suskaičiuota)'!C24)</f>
        <v>0</v>
      </c>
      <c r="J23" s="31">
        <f>IF(COUNTIF('Įvestis (atskiri klausimynai)'!C24:IV24,2)&gt;0,COUNTIF('Įvestis (atskiri klausimynai)'!C24:IV24,2),'Įvestis (suskaičiuota)'!D24)</f>
        <v>0</v>
      </c>
      <c r="K23" s="31">
        <f>IF(COUNTIF('Įvestis (atskiri klausimynai)'!C24:IV24,3)&gt;0,COUNTIF('Įvestis (atskiri klausimynai)'!C24:IV24,3),'Įvestis (suskaičiuota)'!E24)</f>
        <v>0</v>
      </c>
      <c r="L23" s="31">
        <f>IF(COUNTIF('Įvestis (atskiri klausimynai)'!C24:IV24,4)&gt;0,COUNTIF('Įvestis (atskiri klausimynai)'!C24:IV24,4),'Įvestis (suskaičiuota)'!F24)</f>
        <v>0</v>
      </c>
      <c r="M23" s="31">
        <f>IF(COUNTIF('Įvestis (atskiri klausimynai)'!C24:IV24,0)&gt;0,COUNTIF('Įvestis (atskiri klausimynai)'!C24:IV24,0),'Įvestis (suskaičiuota)'!G24)</f>
        <v>0</v>
      </c>
      <c r="N23" s="31">
        <v>1</v>
      </c>
      <c r="O23" s="31">
        <v>2</v>
      </c>
      <c r="P23" s="31">
        <v>3</v>
      </c>
      <c r="Q23" s="31">
        <v>4</v>
      </c>
      <c r="R23" s="31" t="s">
        <v>80</v>
      </c>
      <c r="S23" s="31" t="e">
        <f t="shared" si="5"/>
        <v>#DIV/0!</v>
      </c>
      <c r="T23" s="31"/>
    </row>
    <row r="24" spans="1:20" ht="45" customHeight="1">
      <c r="A24" s="26">
        <f>'Įvestis (atskiri klausimynai)'!A25</f>
        <v>23</v>
      </c>
      <c r="B24" s="36" t="str">
        <f>'Įvestis (atskiri klausimynai)'!B25</f>
        <v>Mokytojas(-a) užduoda klausimų, skatinančių mus mąstyti.</v>
      </c>
      <c r="C24" s="37" t="e">
        <f t="shared" si="0"/>
        <v>#DIV/0!</v>
      </c>
      <c r="D24" s="38"/>
      <c r="E24" s="39" t="e">
        <f t="shared" si="1"/>
        <v>#DIV/0!</v>
      </c>
      <c r="F24" s="26">
        <f t="shared" si="2"/>
        <v>0</v>
      </c>
      <c r="G24" s="26">
        <f t="shared" si="3"/>
        <v>0</v>
      </c>
      <c r="H24" s="31">
        <f t="shared" si="4"/>
        <v>0</v>
      </c>
      <c r="I24" s="31">
        <f>IF(COUNTIF('Įvestis (atskiri klausimynai)'!C25:IV25,1)&gt;0,COUNTIF('Įvestis (atskiri klausimynai)'!C25:IV25,1),'Įvestis (suskaičiuota)'!C25)</f>
        <v>0</v>
      </c>
      <c r="J24" s="31">
        <f>IF(COUNTIF('Įvestis (atskiri klausimynai)'!C25:IV25,2)&gt;0,COUNTIF('Įvestis (atskiri klausimynai)'!C25:IV25,2),'Įvestis (suskaičiuota)'!D25)</f>
        <v>0</v>
      </c>
      <c r="K24" s="31">
        <f>IF(COUNTIF('Įvestis (atskiri klausimynai)'!C25:IV25,3)&gt;0,COUNTIF('Įvestis (atskiri klausimynai)'!C25:IV25,3),'Įvestis (suskaičiuota)'!E25)</f>
        <v>0</v>
      </c>
      <c r="L24" s="31">
        <f>IF(COUNTIF('Įvestis (atskiri klausimynai)'!C25:IV25,4)&gt;0,COUNTIF('Įvestis (atskiri klausimynai)'!C25:IV25,4),'Įvestis (suskaičiuota)'!F25)</f>
        <v>0</v>
      </c>
      <c r="M24" s="31">
        <f>IF(COUNTIF('Įvestis (atskiri klausimynai)'!C25:IV25,0)&gt;0,COUNTIF('Įvestis (atskiri klausimynai)'!C25:IV25,0),'Įvestis (suskaičiuota)'!G25)</f>
        <v>0</v>
      </c>
      <c r="N24" s="31">
        <v>1</v>
      </c>
      <c r="O24" s="31">
        <v>2</v>
      </c>
      <c r="P24" s="31">
        <v>3</v>
      </c>
      <c r="Q24" s="31">
        <v>4</v>
      </c>
      <c r="R24" s="31" t="s">
        <v>80</v>
      </c>
      <c r="S24" s="31" t="e">
        <f t="shared" si="5"/>
        <v>#DIV/0!</v>
      </c>
      <c r="T24" s="31"/>
    </row>
    <row r="25" spans="1:20" ht="45" customHeight="1">
      <c r="A25" s="26">
        <f>'Įvestis (atskiri klausimynai)'!A26</f>
        <v>24</v>
      </c>
      <c r="B25" s="36" t="str">
        <f>'Įvestis (atskiri klausimynai)'!B26</f>
        <v xml:space="preserve">Pamokoje atliekame užduočių, kurios reikalauja pritaikyti tai, ką išmokome. </v>
      </c>
      <c r="C25" s="37" t="e">
        <f t="shared" si="0"/>
        <v>#DIV/0!</v>
      </c>
      <c r="D25" s="38"/>
      <c r="E25" s="39" t="e">
        <f t="shared" si="1"/>
        <v>#DIV/0!</v>
      </c>
      <c r="F25" s="26">
        <f t="shared" si="2"/>
        <v>0</v>
      </c>
      <c r="G25" s="26">
        <f t="shared" si="3"/>
        <v>0</v>
      </c>
      <c r="H25" s="31">
        <f t="shared" si="4"/>
        <v>0</v>
      </c>
      <c r="I25" s="31">
        <f>IF(COUNTIF('Įvestis (atskiri klausimynai)'!C26:IV26,1)&gt;0,COUNTIF('Įvestis (atskiri klausimynai)'!C26:IV26,1),'Įvestis (suskaičiuota)'!C26)</f>
        <v>0</v>
      </c>
      <c r="J25" s="31">
        <f>IF(COUNTIF('Įvestis (atskiri klausimynai)'!C26:IV26,2)&gt;0,COUNTIF('Įvestis (atskiri klausimynai)'!C26:IV26,2),'Įvestis (suskaičiuota)'!D26)</f>
        <v>0</v>
      </c>
      <c r="K25" s="31">
        <f>IF(COUNTIF('Įvestis (atskiri klausimynai)'!C26:IV26,3)&gt;0,COUNTIF('Įvestis (atskiri klausimynai)'!C26:IV26,3),'Įvestis (suskaičiuota)'!E26)</f>
        <v>0</v>
      </c>
      <c r="L25" s="31">
        <f>IF(COUNTIF('Įvestis (atskiri klausimynai)'!C26:IV26,4)&gt;0,COUNTIF('Įvestis (atskiri klausimynai)'!C26:IV26,4),'Įvestis (suskaičiuota)'!F26)</f>
        <v>0</v>
      </c>
      <c r="M25" s="31">
        <f>IF(COUNTIF('Įvestis (atskiri klausimynai)'!C26:IV26,0)&gt;0,COUNTIF('Įvestis (atskiri klausimynai)'!C26:IV26,0),'Įvestis (suskaičiuota)'!G26)</f>
        <v>0</v>
      </c>
      <c r="N25" s="31">
        <v>1</v>
      </c>
      <c r="O25" s="31">
        <v>2</v>
      </c>
      <c r="P25" s="31">
        <v>3</v>
      </c>
      <c r="Q25" s="31">
        <v>4</v>
      </c>
      <c r="R25" s="31" t="s">
        <v>80</v>
      </c>
      <c r="S25" s="31" t="e">
        <f t="shared" si="5"/>
        <v>#DIV/0!</v>
      </c>
      <c r="T25" s="31">
        <v>100000000</v>
      </c>
    </row>
    <row r="26" spans="1:20" ht="45" customHeight="1">
      <c r="A26" s="26">
        <f>'Įvestis (atskiri klausimynai)'!A27</f>
        <v>25</v>
      </c>
      <c r="B26" s="36" t="str">
        <f>'Įvestis (atskiri klausimynai)'!B27</f>
        <v xml:space="preserve">Namų darbai padeda geriau išmokti medžiagą. </v>
      </c>
      <c r="C26" s="37" t="e">
        <f t="shared" si="0"/>
        <v>#DIV/0!</v>
      </c>
      <c r="D26" s="38"/>
      <c r="E26" s="39" t="e">
        <f t="shared" si="1"/>
        <v>#DIV/0!</v>
      </c>
      <c r="F26" s="26">
        <f t="shared" si="2"/>
        <v>0</v>
      </c>
      <c r="G26" s="26">
        <f t="shared" si="3"/>
        <v>0</v>
      </c>
      <c r="H26" s="31">
        <f t="shared" si="4"/>
        <v>0</v>
      </c>
      <c r="I26" s="31">
        <f>IF(COUNTIF('Įvestis (atskiri klausimynai)'!C27:IV27,1)&gt;0,COUNTIF('Įvestis (atskiri klausimynai)'!C27:IV27,1),'Įvestis (suskaičiuota)'!C27)</f>
        <v>0</v>
      </c>
      <c r="J26" s="31">
        <f>IF(COUNTIF('Įvestis (atskiri klausimynai)'!C27:IV27,2)&gt;0,COUNTIF('Įvestis (atskiri klausimynai)'!C27:IV27,2),'Įvestis (suskaičiuota)'!D27)</f>
        <v>0</v>
      </c>
      <c r="K26" s="31">
        <f>IF(COUNTIF('Įvestis (atskiri klausimynai)'!C27:IV27,3)&gt;0,COUNTIF('Įvestis (atskiri klausimynai)'!C27:IV27,3),'Įvestis (suskaičiuota)'!E27)</f>
        <v>0</v>
      </c>
      <c r="L26" s="31">
        <f>IF(COUNTIF('Įvestis (atskiri klausimynai)'!C27:IV27,4)&gt;0,COUNTIF('Įvestis (atskiri klausimynai)'!C27:IV27,4),'Įvestis (suskaičiuota)'!F27)</f>
        <v>0</v>
      </c>
      <c r="M26" s="31">
        <f>IF(COUNTIF('Įvestis (atskiri klausimynai)'!C27:IV27,0)&gt;0,COUNTIF('Įvestis (atskiri klausimynai)'!C27:IV27,0),'Įvestis (suskaičiuota)'!G27)</f>
        <v>0</v>
      </c>
      <c r="N26" s="31">
        <v>1</v>
      </c>
      <c r="O26" s="31">
        <v>2</v>
      </c>
      <c r="P26" s="31">
        <v>3</v>
      </c>
      <c r="Q26" s="31">
        <v>4</v>
      </c>
      <c r="R26" s="31" t="s">
        <v>80</v>
      </c>
      <c r="S26" s="31" t="e">
        <f t="shared" si="5"/>
        <v>#DIV/0!</v>
      </c>
      <c r="T26" s="31">
        <v>-100000000</v>
      </c>
    </row>
    <row r="27" spans="1:20" ht="45" customHeight="1">
      <c r="A27" s="26">
        <f>'Įvestis (atskiri klausimynai)'!A28</f>
        <v>26</v>
      </c>
      <c r="B27" s="36" t="str">
        <f>'Įvestis (atskiri klausimynai)'!B28</f>
        <v>Mokytojas(-a) moka praktines užduotis padaryti įdomias.</v>
      </c>
      <c r="C27" s="37" t="e">
        <f t="shared" si="0"/>
        <v>#DIV/0!</v>
      </c>
      <c r="D27" s="38"/>
      <c r="E27" s="39" t="e">
        <f t="shared" si="1"/>
        <v>#DIV/0!</v>
      </c>
      <c r="F27" s="26">
        <f t="shared" si="2"/>
        <v>0</v>
      </c>
      <c r="G27" s="26">
        <f t="shared" si="3"/>
        <v>0</v>
      </c>
      <c r="H27" s="31">
        <f t="shared" si="4"/>
        <v>0</v>
      </c>
      <c r="I27" s="31">
        <f>IF(COUNTIF('Įvestis (atskiri klausimynai)'!C28:IV28,1)&gt;0,COUNTIF('Įvestis (atskiri klausimynai)'!C28:IV28,1),'Įvestis (suskaičiuota)'!C28)</f>
        <v>0</v>
      </c>
      <c r="J27" s="31">
        <f>IF(COUNTIF('Įvestis (atskiri klausimynai)'!C28:IV28,2)&gt;0,COUNTIF('Įvestis (atskiri klausimynai)'!C28:IV28,2),'Įvestis (suskaičiuota)'!D28)</f>
        <v>0</v>
      </c>
      <c r="K27" s="31">
        <f>IF(COUNTIF('Įvestis (atskiri klausimynai)'!C28:IV28,3)&gt;0,COUNTIF('Įvestis (atskiri klausimynai)'!C28:IV28,3),'Įvestis (suskaičiuota)'!E28)</f>
        <v>0</v>
      </c>
      <c r="L27" s="31">
        <f>IF(COUNTIF('Įvestis (atskiri klausimynai)'!C28:IV28,4)&gt;0,COUNTIF('Įvestis (atskiri klausimynai)'!C28:IV28,4),'Įvestis (suskaičiuota)'!F28)</f>
        <v>0</v>
      </c>
      <c r="M27" s="31">
        <f>IF(COUNTIF('Įvestis (atskiri klausimynai)'!C28:IV28,0)&gt;0,COUNTIF('Įvestis (atskiri klausimynai)'!C28:IV28,0),'Įvestis (suskaičiuota)'!G28)</f>
        <v>0</v>
      </c>
      <c r="N27" s="31">
        <v>1</v>
      </c>
      <c r="O27" s="31">
        <v>2</v>
      </c>
      <c r="P27" s="31">
        <v>3</v>
      </c>
      <c r="Q27" s="31">
        <v>4</v>
      </c>
      <c r="R27" s="31" t="s">
        <v>80</v>
      </c>
      <c r="S27" s="31" t="e">
        <f t="shared" si="5"/>
        <v>#DIV/0!</v>
      </c>
      <c r="T27" s="31"/>
    </row>
    <row r="28" spans="1:20" ht="45" customHeight="1">
      <c r="A28" s="26">
        <f>'Įvestis (atskiri klausimynai)'!A29</f>
        <v>27</v>
      </c>
      <c r="B28" s="36" t="str">
        <f>'Įvestis (atskiri klausimynai)'!B29</f>
        <v xml:space="preserve">Mokytojas(-a) domisi mokinių nuomone apie pamokas. </v>
      </c>
      <c r="C28" s="37" t="e">
        <f t="shared" si="0"/>
        <v>#DIV/0!</v>
      </c>
      <c r="D28" s="38"/>
      <c r="E28" s="39" t="e">
        <f t="shared" si="1"/>
        <v>#DIV/0!</v>
      </c>
      <c r="F28" s="26">
        <f t="shared" si="2"/>
        <v>0</v>
      </c>
      <c r="G28" s="26">
        <f t="shared" si="3"/>
        <v>0</v>
      </c>
      <c r="H28" s="31">
        <f t="shared" si="4"/>
        <v>0</v>
      </c>
      <c r="I28" s="31">
        <f>IF(COUNTIF('Įvestis (atskiri klausimynai)'!C29:IV29,1)&gt;0,COUNTIF('Įvestis (atskiri klausimynai)'!C29:IV29,1),'Įvestis (suskaičiuota)'!C29)</f>
        <v>0</v>
      </c>
      <c r="J28" s="31">
        <f>IF(COUNTIF('Įvestis (atskiri klausimynai)'!C29:IV29,2)&gt;0,COUNTIF('Įvestis (atskiri klausimynai)'!C29:IV29,2),'Įvestis (suskaičiuota)'!D29)</f>
        <v>0</v>
      </c>
      <c r="K28" s="31">
        <f>IF(COUNTIF('Įvestis (atskiri klausimynai)'!C29:IV29,3)&gt;0,COUNTIF('Įvestis (atskiri klausimynai)'!C29:IV29,3),'Įvestis (suskaičiuota)'!E29)</f>
        <v>0</v>
      </c>
      <c r="L28" s="31">
        <f>IF(COUNTIF('Įvestis (atskiri klausimynai)'!C29:IV29,4)&gt;0,COUNTIF('Įvestis (atskiri klausimynai)'!C29:IV29,4),'Įvestis (suskaičiuota)'!F29)</f>
        <v>0</v>
      </c>
      <c r="M28" s="31">
        <f>IF(COUNTIF('Įvestis (atskiri klausimynai)'!C29:IV29,0)&gt;0,COUNTIF('Įvestis (atskiri klausimynai)'!C29:IV29,0),'Įvestis (suskaičiuota)'!G29)</f>
        <v>0</v>
      </c>
      <c r="N28" s="31">
        <v>1</v>
      </c>
      <c r="O28" s="31">
        <v>2</v>
      </c>
      <c r="P28" s="31">
        <v>3</v>
      </c>
      <c r="Q28" s="31">
        <v>4</v>
      </c>
      <c r="R28" s="31" t="s">
        <v>80</v>
      </c>
      <c r="S28" s="31" t="e">
        <f t="shared" si="5"/>
        <v>#DIV/0!</v>
      </c>
      <c r="T28" s="31"/>
    </row>
    <row r="29" spans="1:20" ht="45" customHeight="1">
      <c r="A29" s="26">
        <f>'Įvestis (atskiri klausimynai)'!A30</f>
        <v>28</v>
      </c>
      <c r="B29" s="36" t="str">
        <f>'Įvestis (atskiri klausimynai)'!B30</f>
        <v>Kai kurie mokiniai gauna papildomų užduočių, kurios kelia jiems iššūkių.</v>
      </c>
      <c r="C29" s="37" t="e">
        <f t="shared" si="0"/>
        <v>#DIV/0!</v>
      </c>
      <c r="D29" s="38"/>
      <c r="E29" s="39" t="e">
        <f t="shared" si="1"/>
        <v>#DIV/0!</v>
      </c>
      <c r="F29" s="26">
        <f t="shared" si="2"/>
        <v>0</v>
      </c>
      <c r="G29" s="26">
        <f t="shared" si="3"/>
        <v>0</v>
      </c>
      <c r="H29" s="31">
        <f t="shared" si="4"/>
        <v>0</v>
      </c>
      <c r="I29" s="31">
        <f>IF(COUNTIF('Įvestis (atskiri klausimynai)'!C30:IV30,1)&gt;0,COUNTIF('Įvestis (atskiri klausimynai)'!C30:IV30,1),'Įvestis (suskaičiuota)'!C30)</f>
        <v>0</v>
      </c>
      <c r="J29" s="31">
        <f>IF(COUNTIF('Įvestis (atskiri klausimynai)'!C30:IV30,2)&gt;0,COUNTIF('Įvestis (atskiri klausimynai)'!C30:IV30,2),'Įvestis (suskaičiuota)'!D30)</f>
        <v>0</v>
      </c>
      <c r="K29" s="31">
        <f>IF(COUNTIF('Įvestis (atskiri klausimynai)'!C30:IV30,3)&gt;0,COUNTIF('Įvestis (atskiri klausimynai)'!C30:IV30,3),'Įvestis (suskaičiuota)'!E30)</f>
        <v>0</v>
      </c>
      <c r="L29" s="31">
        <f>IF(COUNTIF('Įvestis (atskiri klausimynai)'!C30:IV30,4)&gt;0,COUNTIF('Įvestis (atskiri klausimynai)'!C30:IV30,4),'Įvestis (suskaičiuota)'!F30)</f>
        <v>0</v>
      </c>
      <c r="M29" s="31">
        <f>IF(COUNTIF('Įvestis (atskiri klausimynai)'!C30:IV30,0)&gt;0,COUNTIF('Įvestis (atskiri klausimynai)'!C30:IV30,0),'Įvestis (suskaičiuota)'!G30)</f>
        <v>0</v>
      </c>
      <c r="N29" s="31">
        <v>1</v>
      </c>
      <c r="O29" s="31">
        <v>2</v>
      </c>
      <c r="P29" s="31">
        <v>3</v>
      </c>
      <c r="Q29" s="31">
        <v>4</v>
      </c>
      <c r="R29" s="31" t="s">
        <v>80</v>
      </c>
      <c r="S29" s="31" t="e">
        <f t="shared" si="5"/>
        <v>#DIV/0!</v>
      </c>
      <c r="T29" s="31"/>
    </row>
    <row r="30" spans="1:20" ht="45" customHeight="1">
      <c r="A30" s="26">
        <f>'Įvestis (atskiri klausimynai)'!A31</f>
        <v>29</v>
      </c>
      <c r="B30" s="36" t="str">
        <f>'Įvestis (atskiri klausimynai)'!B31</f>
        <v>Pamokos tempas man yra tinkamas – nei per lėtas, nei per greitas.</v>
      </c>
      <c r="C30" s="37" t="e">
        <f t="shared" si="0"/>
        <v>#DIV/0!</v>
      </c>
      <c r="D30" s="38"/>
      <c r="E30" s="39" t="e">
        <f t="shared" si="1"/>
        <v>#DIV/0!</v>
      </c>
      <c r="F30" s="26">
        <f t="shared" si="2"/>
        <v>0</v>
      </c>
      <c r="G30" s="26">
        <f t="shared" si="3"/>
        <v>0</v>
      </c>
      <c r="H30" s="31">
        <f t="shared" si="4"/>
        <v>0</v>
      </c>
      <c r="I30" s="31">
        <f>IF(COUNTIF('Įvestis (atskiri klausimynai)'!C31:IV31,1)&gt;0,COUNTIF('Įvestis (atskiri klausimynai)'!C31:IV31,1),'Įvestis (suskaičiuota)'!C31)</f>
        <v>0</v>
      </c>
      <c r="J30" s="31">
        <f>IF(COUNTIF('Įvestis (atskiri klausimynai)'!C31:IV31,2)&gt;0,COUNTIF('Įvestis (atskiri klausimynai)'!C31:IV31,2),'Įvestis (suskaičiuota)'!D31)</f>
        <v>0</v>
      </c>
      <c r="K30" s="31">
        <f>IF(COUNTIF('Įvestis (atskiri klausimynai)'!C31:IV31,3)&gt;0,COUNTIF('Įvestis (atskiri klausimynai)'!C31:IV31,3),'Įvestis (suskaičiuota)'!E31)</f>
        <v>0</v>
      </c>
      <c r="L30" s="31">
        <f>IF(COUNTIF('Įvestis (atskiri klausimynai)'!C31:IV31,4)&gt;0,COUNTIF('Įvestis (atskiri klausimynai)'!C31:IV31,4),'Įvestis (suskaičiuota)'!F31)</f>
        <v>0</v>
      </c>
      <c r="M30" s="31">
        <f>IF(COUNTIF('Įvestis (atskiri klausimynai)'!C31:IV31,0)&gt;0,COUNTIF('Įvestis (atskiri klausimynai)'!C31:IV31,0),'Įvestis (suskaičiuota)'!G31)</f>
        <v>0</v>
      </c>
      <c r="N30" s="31">
        <v>1</v>
      </c>
      <c r="O30" s="31">
        <v>2</v>
      </c>
      <c r="P30" s="31">
        <v>3</v>
      </c>
      <c r="Q30" s="31">
        <v>4</v>
      </c>
      <c r="R30" s="31" t="s">
        <v>80</v>
      </c>
      <c r="S30" s="31" t="e">
        <f t="shared" si="5"/>
        <v>#DIV/0!</v>
      </c>
      <c r="T30" s="31">
        <v>100000000</v>
      </c>
    </row>
    <row r="31" spans="1:20" ht="45" customHeight="1">
      <c r="A31" s="26">
        <f>'Įvestis (atskiri klausimynai)'!A32</f>
        <v>30</v>
      </c>
      <c r="B31" s="36" t="str">
        <f>'Įvestis (atskiri klausimynai)'!B32</f>
        <v>Mokomoji medžiaga man yra tinkama pagal savo sudėtingumą – nei per paprasta, nei per sudėtinga.</v>
      </c>
      <c r="C31" s="37" t="e">
        <f t="shared" si="0"/>
        <v>#DIV/0!</v>
      </c>
      <c r="D31" s="38"/>
      <c r="E31" s="39" t="e">
        <f t="shared" si="1"/>
        <v>#DIV/0!</v>
      </c>
      <c r="F31" s="26">
        <f t="shared" si="2"/>
        <v>0</v>
      </c>
      <c r="G31" s="26">
        <f t="shared" si="3"/>
        <v>0</v>
      </c>
      <c r="H31" s="31">
        <f t="shared" si="4"/>
        <v>0</v>
      </c>
      <c r="I31" s="31">
        <f>IF(COUNTIF('Įvestis (atskiri klausimynai)'!C32:IV32,1)&gt;0,COUNTIF('Įvestis (atskiri klausimynai)'!C32:IV32,1),'Įvestis (suskaičiuota)'!C32)</f>
        <v>0</v>
      </c>
      <c r="J31" s="31">
        <f>IF(COUNTIF('Įvestis (atskiri klausimynai)'!C32:IV32,2)&gt;0,COUNTIF('Įvestis (atskiri klausimynai)'!C32:IV32,2),'Įvestis (suskaičiuota)'!D32)</f>
        <v>0</v>
      </c>
      <c r="K31" s="31">
        <f>IF(COUNTIF('Įvestis (atskiri klausimynai)'!C32:IV32,3)&gt;0,COUNTIF('Įvestis (atskiri klausimynai)'!C32:IV32,3),'Įvestis (suskaičiuota)'!E32)</f>
        <v>0</v>
      </c>
      <c r="L31" s="31">
        <f>IF(COUNTIF('Įvestis (atskiri klausimynai)'!C32:IV32,4)&gt;0,COUNTIF('Įvestis (atskiri klausimynai)'!C32:IV32,4),'Įvestis (suskaičiuota)'!F32)</f>
        <v>0</v>
      </c>
      <c r="M31" s="31">
        <f>IF(COUNTIF('Įvestis (atskiri klausimynai)'!C32:IV32,0)&gt;0,COUNTIF('Įvestis (atskiri klausimynai)'!C32:IV32,0),'Įvestis (suskaičiuota)'!G32)</f>
        <v>0</v>
      </c>
      <c r="N31" s="31">
        <v>1</v>
      </c>
      <c r="O31" s="31">
        <v>2</v>
      </c>
      <c r="P31" s="31">
        <v>3</v>
      </c>
      <c r="Q31" s="31">
        <v>4</v>
      </c>
      <c r="R31" s="31" t="s">
        <v>80</v>
      </c>
      <c r="S31" s="31" t="e">
        <f t="shared" si="5"/>
        <v>#DIV/0!</v>
      </c>
      <c r="T31" s="31">
        <v>-100000000</v>
      </c>
    </row>
    <row r="32" spans="1:20" ht="45" customHeight="1">
      <c r="A32" s="26">
        <f>'Įvestis (atskiri klausimynai)'!A33</f>
        <v>31</v>
      </c>
      <c r="B32" s="36" t="str">
        <f>'Įvestis (atskiri klausimynai)'!B33</f>
        <v xml:space="preserve">Mokytojas(-a) ypatingą dėmesį skiria tiems, kurių gimtoji kalba nėra lietuvių kalba. </v>
      </c>
      <c r="C32" s="37" t="e">
        <f t="shared" si="0"/>
        <v>#DIV/0!</v>
      </c>
      <c r="D32" s="38"/>
      <c r="E32" s="39" t="e">
        <f t="shared" si="1"/>
        <v>#DIV/0!</v>
      </c>
      <c r="F32" s="26">
        <f t="shared" si="2"/>
        <v>0</v>
      </c>
      <c r="G32" s="26">
        <f t="shared" si="3"/>
        <v>0</v>
      </c>
      <c r="H32" s="31">
        <f t="shared" si="4"/>
        <v>0</v>
      </c>
      <c r="I32" s="31">
        <f>IF(COUNTIF('Įvestis (atskiri klausimynai)'!C33:IV33,1)&gt;0,COUNTIF('Įvestis (atskiri klausimynai)'!C33:IV33,1),'Įvestis (suskaičiuota)'!C33)</f>
        <v>0</v>
      </c>
      <c r="J32" s="31">
        <f>IF(COUNTIF('Įvestis (atskiri klausimynai)'!C33:IV33,2)&gt;0,COUNTIF('Įvestis (atskiri klausimynai)'!C33:IV33,2),'Įvestis (suskaičiuota)'!D33)</f>
        <v>0</v>
      </c>
      <c r="K32" s="31">
        <f>IF(COUNTIF('Įvestis (atskiri klausimynai)'!C33:IV33,3)&gt;0,COUNTIF('Įvestis (atskiri klausimynai)'!C33:IV33,3),'Įvestis (suskaičiuota)'!E33)</f>
        <v>0</v>
      </c>
      <c r="L32" s="31">
        <f>IF(COUNTIF('Įvestis (atskiri klausimynai)'!C33:IV33,4)&gt;0,COUNTIF('Įvestis (atskiri klausimynai)'!C33:IV33,4),'Įvestis (suskaičiuota)'!F33)</f>
        <v>0</v>
      </c>
      <c r="M32" s="31">
        <f>IF(COUNTIF('Įvestis (atskiri klausimynai)'!C33:IV33,0)&gt;0,COUNTIF('Įvestis (atskiri klausimynai)'!C33:IV33,0),'Įvestis (suskaičiuota)'!G33)</f>
        <v>0</v>
      </c>
      <c r="N32" s="31">
        <v>1</v>
      </c>
      <c r="O32" s="31">
        <v>2</v>
      </c>
      <c r="P32" s="31">
        <v>3</v>
      </c>
      <c r="Q32" s="31">
        <v>4</v>
      </c>
      <c r="R32" s="31" t="s">
        <v>80</v>
      </c>
      <c r="S32" s="31" t="e">
        <f t="shared" si="5"/>
        <v>#DIV/0!</v>
      </c>
      <c r="T32" s="31"/>
    </row>
    <row r="33" spans="1:20" ht="45" customHeight="1">
      <c r="A33" s="26">
        <f>'Įvestis (atskiri klausimynai)'!A34</f>
        <v>32</v>
      </c>
      <c r="B33" s="36" t="str">
        <f>'Įvestis (atskiri klausimynai)'!B34</f>
        <v xml:space="preserve">Šio dalyko pamokose kartais dirbame mažose grupėse.  </v>
      </c>
      <c r="C33" s="37" t="e">
        <f t="shared" si="0"/>
        <v>#DIV/0!</v>
      </c>
      <c r="D33" s="38"/>
      <c r="E33" s="39" t="e">
        <f t="shared" si="1"/>
        <v>#DIV/0!</v>
      </c>
      <c r="F33" s="26">
        <f t="shared" si="2"/>
        <v>0</v>
      </c>
      <c r="G33" s="26">
        <f t="shared" si="3"/>
        <v>0</v>
      </c>
      <c r="H33" s="31">
        <f t="shared" si="4"/>
        <v>0</v>
      </c>
      <c r="I33" s="31">
        <f>IF(COUNTIF('Įvestis (atskiri klausimynai)'!C34:IV34,1)&gt;0,COUNTIF('Įvestis (atskiri klausimynai)'!C34:IV34,1),'Įvestis (suskaičiuota)'!C34)</f>
        <v>0</v>
      </c>
      <c r="J33" s="31">
        <f>IF(COUNTIF('Įvestis (atskiri klausimynai)'!C34:IV34,2)&gt;0,COUNTIF('Įvestis (atskiri klausimynai)'!C34:IV34,2),'Įvestis (suskaičiuota)'!D34)</f>
        <v>0</v>
      </c>
      <c r="K33" s="31">
        <f>IF(COUNTIF('Įvestis (atskiri klausimynai)'!C34:IV34,3)&gt;0,COUNTIF('Įvestis (atskiri klausimynai)'!C34:IV34,3),'Įvestis (suskaičiuota)'!E34)</f>
        <v>0</v>
      </c>
      <c r="L33" s="31">
        <f>IF(COUNTIF('Įvestis (atskiri klausimynai)'!C34:IV34,4)&gt;0,COUNTIF('Įvestis (atskiri klausimynai)'!C34:IV34,4),'Įvestis (suskaičiuota)'!F34)</f>
        <v>0</v>
      </c>
      <c r="M33" s="31">
        <f>IF(COUNTIF('Įvestis (atskiri klausimynai)'!C34:IV34,0)&gt;0,COUNTIF('Įvestis (atskiri klausimynai)'!C34:IV34,0),'Įvestis (suskaičiuota)'!G34)</f>
        <v>0</v>
      </c>
      <c r="N33" s="31">
        <v>1</v>
      </c>
      <c r="O33" s="31">
        <v>2</v>
      </c>
      <c r="P33" s="31">
        <v>3</v>
      </c>
      <c r="Q33" s="31">
        <v>4</v>
      </c>
      <c r="R33" s="31" t="s">
        <v>80</v>
      </c>
      <c r="S33" s="31" t="e">
        <f t="shared" si="5"/>
        <v>#DIV/0!</v>
      </c>
      <c r="T33" s="31">
        <v>100000000</v>
      </c>
    </row>
    <row r="34" spans="1:20" ht="45" customHeight="1">
      <c r="A34" s="26">
        <f>'Įvestis (atskiri klausimynai)'!A35</f>
        <v>33</v>
      </c>
      <c r="B34" s="36" t="str">
        <f>'Įvestis (atskiri klausimynai)'!B35</f>
        <v xml:space="preserve">Mokytojas(-a) paįvairina pamoką fizine veikla (pavyzdžiui, mankšta, atsipalaidavimo pratimais). </v>
      </c>
      <c r="C34" s="37" t="e">
        <f t="shared" ref="C34:C51" si="6">(1*I34+2*J34+3*K34+4*L34)/SUM(I34:L34)</f>
        <v>#DIV/0!</v>
      </c>
      <c r="D34" s="38"/>
      <c r="E34" s="39" t="e">
        <f t="shared" ref="E34:E51" si="7">H34/F34</f>
        <v>#DIV/0!</v>
      </c>
      <c r="F34" s="26">
        <f t="shared" ref="F34:F51" si="8">SUM(I34:L34)</f>
        <v>0</v>
      </c>
      <c r="G34" s="26">
        <f t="shared" ref="G34:G51" si="9">M34</f>
        <v>0</v>
      </c>
      <c r="H34" s="31">
        <f t="shared" ref="H34:H50" si="10">SUM(K34:L34)</f>
        <v>0</v>
      </c>
      <c r="I34" s="31">
        <f>IF(COUNTIF('Įvestis (atskiri klausimynai)'!C35:IV35,1)&gt;0,COUNTIF('Įvestis (atskiri klausimynai)'!C35:IV35,1),'Įvestis (suskaičiuota)'!C35)</f>
        <v>0</v>
      </c>
      <c r="J34" s="31">
        <f>IF(COUNTIF('Įvestis (atskiri klausimynai)'!C35:IV35,2)&gt;0,COUNTIF('Įvestis (atskiri klausimynai)'!C35:IV35,2),'Įvestis (suskaičiuota)'!D35)</f>
        <v>0</v>
      </c>
      <c r="K34" s="31">
        <f>IF(COUNTIF('Įvestis (atskiri klausimynai)'!C35:IV35,3)&gt;0,COUNTIF('Įvestis (atskiri klausimynai)'!C35:IV35,3),'Įvestis (suskaičiuota)'!E35)</f>
        <v>0</v>
      </c>
      <c r="L34" s="31">
        <f>IF(COUNTIF('Įvestis (atskiri klausimynai)'!C35:IV35,4)&gt;0,COUNTIF('Įvestis (atskiri klausimynai)'!C35:IV35,4),'Įvestis (suskaičiuota)'!F35)</f>
        <v>0</v>
      </c>
      <c r="M34" s="31">
        <f>IF(COUNTIF('Įvestis (atskiri klausimynai)'!C35:IV35,0)&gt;0,COUNTIF('Įvestis (atskiri klausimynai)'!C35:IV35,0),'Įvestis (suskaičiuota)'!G35)</f>
        <v>0</v>
      </c>
      <c r="N34" s="31">
        <v>1</v>
      </c>
      <c r="O34" s="31">
        <v>2</v>
      </c>
      <c r="P34" s="31">
        <v>3</v>
      </c>
      <c r="Q34" s="31">
        <v>4</v>
      </c>
      <c r="R34" s="31" t="s">
        <v>80</v>
      </c>
      <c r="S34" s="31" t="e">
        <f t="shared" ref="S34:S50" si="11">SQRT((I34*(1-C34)^2+J34*(2-C34)^2+K34*(3-C34)^2+L34*(4-C34)^2)/(SUM(I34:L34)-1))</f>
        <v>#DIV/0!</v>
      </c>
      <c r="T34" s="31">
        <v>-100000000</v>
      </c>
    </row>
    <row r="35" spans="1:20" ht="45" customHeight="1">
      <c r="A35" s="26">
        <f>'Įvestis (atskiri klausimynai)'!A36</f>
        <v>34</v>
      </c>
      <c r="B35" s="36" t="str">
        <f>'Įvestis (atskiri klausimynai)'!B36</f>
        <v xml:space="preserve">Kiekvienas gerai žino darbo grupėse taisykles. </v>
      </c>
      <c r="C35" s="37" t="e">
        <f t="shared" si="6"/>
        <v>#DIV/0!</v>
      </c>
      <c r="D35" s="38"/>
      <c r="E35" s="39" t="e">
        <f t="shared" si="7"/>
        <v>#DIV/0!</v>
      </c>
      <c r="F35" s="26">
        <f t="shared" si="8"/>
        <v>0</v>
      </c>
      <c r="G35" s="26">
        <f t="shared" si="9"/>
        <v>0</v>
      </c>
      <c r="H35" s="31">
        <f t="shared" si="10"/>
        <v>0</v>
      </c>
      <c r="I35" s="31">
        <f>IF(COUNTIF('Įvestis (atskiri klausimynai)'!C36:IV36,1)&gt;0,COUNTIF('Įvestis (atskiri klausimynai)'!C36:IV36,1),'Įvestis (suskaičiuota)'!C36)</f>
        <v>0</v>
      </c>
      <c r="J35" s="31">
        <f>IF(COUNTIF('Įvestis (atskiri klausimynai)'!C36:IV36,2)&gt;0,COUNTIF('Įvestis (atskiri klausimynai)'!C36:IV36,2),'Įvestis (suskaičiuota)'!D36)</f>
        <v>0</v>
      </c>
      <c r="K35" s="31">
        <f>IF(COUNTIF('Įvestis (atskiri klausimynai)'!C36:IV36,3)&gt;0,COUNTIF('Įvestis (atskiri klausimynai)'!C36:IV36,3),'Įvestis (suskaičiuota)'!E36)</f>
        <v>0</v>
      </c>
      <c r="L35" s="31">
        <f>IF(COUNTIF('Įvestis (atskiri klausimynai)'!C36:IV36,4)&gt;0,COUNTIF('Įvestis (atskiri klausimynai)'!C36:IV36,4),'Įvestis (suskaičiuota)'!F36)</f>
        <v>0</v>
      </c>
      <c r="M35" s="31">
        <f>IF(COUNTIF('Įvestis (atskiri klausimynai)'!C36:IV36,0)&gt;0,COUNTIF('Įvestis (atskiri klausimynai)'!C36:IV36,0),'Įvestis (suskaičiuota)'!G36)</f>
        <v>0</v>
      </c>
      <c r="N35" s="31">
        <v>1</v>
      </c>
      <c r="O35" s="31">
        <v>2</v>
      </c>
      <c r="P35" s="31">
        <v>3</v>
      </c>
      <c r="Q35" s="31">
        <v>4</v>
      </c>
      <c r="R35" s="31" t="s">
        <v>80</v>
      </c>
      <c r="S35" s="31" t="e">
        <f t="shared" si="11"/>
        <v>#DIV/0!</v>
      </c>
      <c r="T35" s="31"/>
    </row>
    <row r="36" spans="1:20" ht="45" customHeight="1">
      <c r="A36" s="26">
        <f>'Įvestis (atskiri klausimynai)'!A37</f>
        <v>35</v>
      </c>
      <c r="B36" s="36" t="str">
        <f>'Įvestis (atskiri klausimynai)'!B37</f>
        <v>Dirbant grupėse mums visuomet yra aiški užduotis.</v>
      </c>
      <c r="C36" s="37" t="e">
        <f t="shared" si="6"/>
        <v>#DIV/0!</v>
      </c>
      <c r="D36" s="38"/>
      <c r="E36" s="39" t="e">
        <f t="shared" si="7"/>
        <v>#DIV/0!</v>
      </c>
      <c r="F36" s="26">
        <f t="shared" si="8"/>
        <v>0</v>
      </c>
      <c r="G36" s="26">
        <f t="shared" si="9"/>
        <v>0</v>
      </c>
      <c r="H36" s="31">
        <f t="shared" si="10"/>
        <v>0</v>
      </c>
      <c r="I36" s="31">
        <f>IF(COUNTIF('Įvestis (atskiri klausimynai)'!C37:IV37,1)&gt;0,COUNTIF('Įvestis (atskiri klausimynai)'!C37:IV37,1),'Įvestis (suskaičiuota)'!C37)</f>
        <v>0</v>
      </c>
      <c r="J36" s="31">
        <f>IF(COUNTIF('Įvestis (atskiri klausimynai)'!C37:IV37,2)&gt;0,COUNTIF('Įvestis (atskiri klausimynai)'!C37:IV37,2),'Įvestis (suskaičiuota)'!D37)</f>
        <v>0</v>
      </c>
      <c r="K36" s="31">
        <f>IF(COUNTIF('Įvestis (atskiri klausimynai)'!C37:IV37,3)&gt;0,COUNTIF('Įvestis (atskiri klausimynai)'!C37:IV37,3),'Įvestis (suskaičiuota)'!E37)</f>
        <v>0</v>
      </c>
      <c r="L36" s="31">
        <f>IF(COUNTIF('Įvestis (atskiri klausimynai)'!C37:IV37,4)&gt;0,COUNTIF('Įvestis (atskiri klausimynai)'!C37:IV37,4),'Įvestis (suskaičiuota)'!F37)</f>
        <v>0</v>
      </c>
      <c r="M36" s="31">
        <f>IF(COUNTIF('Įvestis (atskiri klausimynai)'!C37:IV37,0)&gt;0,COUNTIF('Įvestis (atskiri klausimynai)'!C37:IV37,0),'Įvestis (suskaičiuota)'!G37)</f>
        <v>0</v>
      </c>
      <c r="N36" s="31">
        <v>1</v>
      </c>
      <c r="O36" s="31">
        <v>2</v>
      </c>
      <c r="P36" s="31">
        <v>3</v>
      </c>
      <c r="Q36" s="31">
        <v>4</v>
      </c>
      <c r="R36" s="31" t="s">
        <v>80</v>
      </c>
      <c r="S36" s="31" t="e">
        <f t="shared" si="11"/>
        <v>#DIV/0!</v>
      </c>
      <c r="T36" s="31"/>
    </row>
    <row r="37" spans="1:20" ht="45" customHeight="1">
      <c r="A37" s="26">
        <f>'Įvestis (atskiri klausimynai)'!A38</f>
        <v>36</v>
      </c>
      <c r="B37" s="36" t="str">
        <f>'Įvestis (atskiri klausimynai)'!B38</f>
        <v>Dirbant grupėse mokiniai padeda vieni kitiems.</v>
      </c>
      <c r="C37" s="37" t="e">
        <f t="shared" si="6"/>
        <v>#DIV/0!</v>
      </c>
      <c r="D37" s="38"/>
      <c r="E37" s="39" t="e">
        <f t="shared" si="7"/>
        <v>#DIV/0!</v>
      </c>
      <c r="F37" s="26">
        <f t="shared" si="8"/>
        <v>0</v>
      </c>
      <c r="G37" s="26">
        <f t="shared" si="9"/>
        <v>0</v>
      </c>
      <c r="H37" s="31">
        <f t="shared" si="10"/>
        <v>0</v>
      </c>
      <c r="I37" s="31">
        <f>IF(COUNTIF('Įvestis (atskiri klausimynai)'!C38:IV38,1)&gt;0,COUNTIF('Įvestis (atskiri klausimynai)'!C38:IV38,1),'Įvestis (suskaičiuota)'!C38)</f>
        <v>0</v>
      </c>
      <c r="J37" s="31">
        <f>IF(COUNTIF('Įvestis (atskiri klausimynai)'!C38:IV38,2)&gt;0,COUNTIF('Įvestis (atskiri klausimynai)'!C38:IV38,2),'Įvestis (suskaičiuota)'!D38)</f>
        <v>0</v>
      </c>
      <c r="K37" s="31">
        <f>IF(COUNTIF('Įvestis (atskiri klausimynai)'!C38:IV38,3)&gt;0,COUNTIF('Įvestis (atskiri klausimynai)'!C38:IV38,3),'Įvestis (suskaičiuota)'!E38)</f>
        <v>0</v>
      </c>
      <c r="L37" s="31">
        <f>IF(COUNTIF('Įvestis (atskiri klausimynai)'!C38:IV38,4)&gt;0,COUNTIF('Įvestis (atskiri klausimynai)'!C38:IV38,4),'Įvestis (suskaičiuota)'!F38)</f>
        <v>0</v>
      </c>
      <c r="M37" s="31">
        <f>IF(COUNTIF('Įvestis (atskiri klausimynai)'!C38:IV38,0)&gt;0,COUNTIF('Įvestis (atskiri klausimynai)'!C38:IV38,0),'Įvestis (suskaičiuota)'!G38)</f>
        <v>0</v>
      </c>
      <c r="N37" s="31">
        <v>1</v>
      </c>
      <c r="O37" s="31">
        <v>2</v>
      </c>
      <c r="P37" s="31">
        <v>3</v>
      </c>
      <c r="Q37" s="31">
        <v>4</v>
      </c>
      <c r="R37" s="31" t="s">
        <v>80</v>
      </c>
      <c r="S37" s="31" t="e">
        <f t="shared" si="11"/>
        <v>#DIV/0!</v>
      </c>
      <c r="T37" s="31">
        <v>100000000</v>
      </c>
    </row>
    <row r="38" spans="1:20" ht="45" customHeight="1">
      <c r="A38" s="26">
        <f>'Įvestis (atskiri klausimynai)'!A39</f>
        <v>37</v>
      </c>
      <c r="B38" s="36" t="str">
        <f>'Įvestis (atskiri klausimynai)'!B39</f>
        <v>Dirbant grupėse mokytojas(-a) padeda tada, kai mums prireikia pagalbos.</v>
      </c>
      <c r="C38" s="37" t="e">
        <f t="shared" si="6"/>
        <v>#DIV/0!</v>
      </c>
      <c r="D38" s="38"/>
      <c r="E38" s="39" t="e">
        <f t="shared" si="7"/>
        <v>#DIV/0!</v>
      </c>
      <c r="F38" s="26">
        <f t="shared" si="8"/>
        <v>0</v>
      </c>
      <c r="G38" s="26">
        <f t="shared" si="9"/>
        <v>0</v>
      </c>
      <c r="H38" s="31">
        <f t="shared" si="10"/>
        <v>0</v>
      </c>
      <c r="I38" s="31">
        <f>IF(COUNTIF('Įvestis (atskiri klausimynai)'!C39:IV39,1)&gt;0,COUNTIF('Įvestis (atskiri klausimynai)'!C39:IV39,1),'Įvestis (suskaičiuota)'!C39)</f>
        <v>0</v>
      </c>
      <c r="J38" s="31">
        <f>IF(COUNTIF('Įvestis (atskiri klausimynai)'!C39:IV39,2)&gt;0,COUNTIF('Įvestis (atskiri klausimynai)'!C39:IV39,2),'Įvestis (suskaičiuota)'!D39)</f>
        <v>0</v>
      </c>
      <c r="K38" s="31">
        <f>IF(COUNTIF('Įvestis (atskiri klausimynai)'!C39:IV39,3)&gt;0,COUNTIF('Įvestis (atskiri klausimynai)'!C39:IV39,3),'Įvestis (suskaičiuota)'!E39)</f>
        <v>0</v>
      </c>
      <c r="L38" s="31">
        <f>IF(COUNTIF('Įvestis (atskiri klausimynai)'!C39:IV39,4)&gt;0,COUNTIF('Įvestis (atskiri klausimynai)'!C39:IV39,4),'Įvestis (suskaičiuota)'!F39)</f>
        <v>0</v>
      </c>
      <c r="M38" s="31">
        <f>IF(COUNTIF('Įvestis (atskiri klausimynai)'!C39:IV39,0)&gt;0,COUNTIF('Įvestis (atskiri klausimynai)'!C39:IV39,0),'Įvestis (suskaičiuota)'!G39)</f>
        <v>0</v>
      </c>
      <c r="N38" s="31">
        <v>1</v>
      </c>
      <c r="O38" s="31">
        <v>2</v>
      </c>
      <c r="P38" s="31">
        <v>3</v>
      </c>
      <c r="Q38" s="31">
        <v>4</v>
      </c>
      <c r="R38" s="31" t="s">
        <v>80</v>
      </c>
      <c r="S38" s="31" t="e">
        <f t="shared" si="11"/>
        <v>#DIV/0!</v>
      </c>
      <c r="T38" s="31">
        <v>-100000000</v>
      </c>
    </row>
    <row r="39" spans="1:20" ht="45" customHeight="1">
      <c r="A39" s="26">
        <f>'Įvestis (atskiri klausimynai)'!A40</f>
        <v>38</v>
      </c>
      <c r="B39" s="36" t="str">
        <f>'Įvestis (atskiri klausimynai)'!B40</f>
        <v>Dirbdami grupėse pasiekiame gerų rezultatų.</v>
      </c>
      <c r="C39" s="37" t="e">
        <f t="shared" si="6"/>
        <v>#DIV/0!</v>
      </c>
      <c r="D39" s="38"/>
      <c r="E39" s="39" t="e">
        <f t="shared" si="7"/>
        <v>#DIV/0!</v>
      </c>
      <c r="F39" s="26">
        <f t="shared" si="8"/>
        <v>0</v>
      </c>
      <c r="G39" s="26">
        <f t="shared" si="9"/>
        <v>0</v>
      </c>
      <c r="H39" s="31">
        <f t="shared" si="10"/>
        <v>0</v>
      </c>
      <c r="I39" s="31">
        <f>IF(COUNTIF('Įvestis (atskiri klausimynai)'!C40:IV40,1)&gt;0,COUNTIF('Įvestis (atskiri klausimynai)'!C40:IV40,1),'Įvestis (suskaičiuota)'!C40)</f>
        <v>0</v>
      </c>
      <c r="J39" s="31">
        <f>IF(COUNTIF('Įvestis (atskiri klausimynai)'!C40:IV40,2)&gt;0,COUNTIF('Įvestis (atskiri klausimynai)'!C40:IV40,2),'Įvestis (suskaičiuota)'!D40)</f>
        <v>0</v>
      </c>
      <c r="K39" s="31">
        <f>IF(COUNTIF('Įvestis (atskiri klausimynai)'!C40:IV40,3)&gt;0,COUNTIF('Įvestis (atskiri klausimynai)'!C40:IV40,3),'Įvestis (suskaičiuota)'!E40)</f>
        <v>0</v>
      </c>
      <c r="L39" s="31">
        <f>IF(COUNTIF('Įvestis (atskiri klausimynai)'!C40:IV40,4)&gt;0,COUNTIF('Įvestis (atskiri klausimynai)'!C40:IV40,4),'Įvestis (suskaičiuota)'!F40)</f>
        <v>0</v>
      </c>
      <c r="M39" s="31">
        <f>IF(COUNTIF('Įvestis (atskiri klausimynai)'!C40:IV40,0)&gt;0,COUNTIF('Įvestis (atskiri klausimynai)'!C40:IV40,0),'Įvestis (suskaičiuota)'!G40)</f>
        <v>0</v>
      </c>
      <c r="N39" s="31">
        <v>1</v>
      </c>
      <c r="O39" s="31">
        <v>2</v>
      </c>
      <c r="P39" s="31">
        <v>3</v>
      </c>
      <c r="Q39" s="31">
        <v>4</v>
      </c>
      <c r="R39" s="31" t="s">
        <v>80</v>
      </c>
      <c r="S39" s="31" t="e">
        <f t="shared" si="11"/>
        <v>#DIV/0!</v>
      </c>
      <c r="T39" s="31"/>
    </row>
    <row r="40" spans="1:20" ht="45" customHeight="1">
      <c r="A40" s="26">
        <f>'Įvestis (atskiri klausimynai)'!A41</f>
        <v>39</v>
      </c>
      <c r="B40" s="36" t="str">
        <f>'Įvestis (atskiri klausimynai)'!B41</f>
        <v>Pasibaigus darbui grupėse pristatomi grupių darbo rezultatai.</v>
      </c>
      <c r="C40" s="37" t="e">
        <f t="shared" si="6"/>
        <v>#DIV/0!</v>
      </c>
      <c r="D40" s="38"/>
      <c r="E40" s="39" t="e">
        <f t="shared" si="7"/>
        <v>#DIV/0!</v>
      </c>
      <c r="F40" s="26">
        <f t="shared" si="8"/>
        <v>0</v>
      </c>
      <c r="G40" s="26">
        <f t="shared" si="9"/>
        <v>0</v>
      </c>
      <c r="H40" s="31">
        <f t="shared" si="10"/>
        <v>0</v>
      </c>
      <c r="I40" s="31">
        <f>IF(COUNTIF('Įvestis (atskiri klausimynai)'!C41:IV41,1)&gt;0,COUNTIF('Įvestis (atskiri klausimynai)'!C41:IV41,1),'Įvestis (suskaičiuota)'!C41)</f>
        <v>0</v>
      </c>
      <c r="J40" s="31">
        <f>IF(COUNTIF('Įvestis (atskiri klausimynai)'!C41:IV41,2)&gt;0,COUNTIF('Įvestis (atskiri klausimynai)'!C41:IV41,2),'Įvestis (suskaičiuota)'!D41)</f>
        <v>0</v>
      </c>
      <c r="K40" s="31">
        <f>IF(COUNTIF('Įvestis (atskiri klausimynai)'!C41:IV41,3)&gt;0,COUNTIF('Įvestis (atskiri klausimynai)'!C41:IV41,3),'Įvestis (suskaičiuota)'!E41)</f>
        <v>0</v>
      </c>
      <c r="L40" s="31">
        <f>IF(COUNTIF('Įvestis (atskiri klausimynai)'!C41:IV41,4)&gt;0,COUNTIF('Įvestis (atskiri klausimynai)'!C41:IV41,4),'Įvestis (suskaičiuota)'!F41)</f>
        <v>0</v>
      </c>
      <c r="M40" s="31">
        <f>IF(COUNTIF('Įvestis (atskiri klausimynai)'!C41:IV41,0)&gt;0,COUNTIF('Įvestis (atskiri klausimynai)'!C41:IV41,0),'Įvestis (suskaičiuota)'!G41)</f>
        <v>0</v>
      </c>
      <c r="N40" s="31">
        <v>1</v>
      </c>
      <c r="O40" s="31">
        <v>2</v>
      </c>
      <c r="P40" s="31">
        <v>3</v>
      </c>
      <c r="Q40" s="31">
        <v>4</v>
      </c>
      <c r="R40" s="31" t="s">
        <v>80</v>
      </c>
      <c r="S40" s="31" t="e">
        <f t="shared" si="11"/>
        <v>#DIV/0!</v>
      </c>
      <c r="T40" s="31"/>
    </row>
    <row r="41" spans="1:20" ht="45" customHeight="1">
      <c r="A41" s="26">
        <f>'Įvestis (atskiri klausimynai)'!A42</f>
        <v>40</v>
      </c>
      <c r="B41" s="36" t="str">
        <f>'Įvestis (atskiri klausimynai)'!B42</f>
        <v xml:space="preserve">Šio dalyko pamokos įdomios, nenuobodžios. </v>
      </c>
      <c r="C41" s="37" t="e">
        <f t="shared" si="6"/>
        <v>#DIV/0!</v>
      </c>
      <c r="D41" s="38"/>
      <c r="E41" s="39" t="e">
        <f t="shared" si="7"/>
        <v>#DIV/0!</v>
      </c>
      <c r="F41" s="26">
        <f t="shared" si="8"/>
        <v>0</v>
      </c>
      <c r="G41" s="26">
        <f t="shared" si="9"/>
        <v>0</v>
      </c>
      <c r="H41" s="31">
        <f t="shared" si="10"/>
        <v>0</v>
      </c>
      <c r="I41" s="31">
        <f>IF(COUNTIF('Įvestis (atskiri klausimynai)'!C42:IV42,1)&gt;0,COUNTIF('Įvestis (atskiri klausimynai)'!C42:IV42,1),'Įvestis (suskaičiuota)'!C42)</f>
        <v>0</v>
      </c>
      <c r="J41" s="31">
        <f>IF(COUNTIF('Įvestis (atskiri klausimynai)'!C42:IV42,2)&gt;0,COUNTIF('Įvestis (atskiri klausimynai)'!C42:IV42,2),'Įvestis (suskaičiuota)'!D42)</f>
        <v>0</v>
      </c>
      <c r="K41" s="31">
        <f>IF(COUNTIF('Įvestis (atskiri klausimynai)'!C42:IV42,3)&gt;0,COUNTIF('Įvestis (atskiri klausimynai)'!C42:IV42,3),'Įvestis (suskaičiuota)'!E42)</f>
        <v>0</v>
      </c>
      <c r="L41" s="31">
        <f>IF(COUNTIF('Įvestis (atskiri klausimynai)'!C42:IV42,4)&gt;0,COUNTIF('Įvestis (atskiri klausimynai)'!C42:IV42,4),'Įvestis (suskaičiuota)'!F42)</f>
        <v>0</v>
      </c>
      <c r="M41" s="31">
        <f>IF(COUNTIF('Įvestis (atskiri klausimynai)'!C42:IV42,0)&gt;0,COUNTIF('Įvestis (atskiri klausimynai)'!C42:IV42,0),'Įvestis (suskaičiuota)'!G42)</f>
        <v>0</v>
      </c>
      <c r="N41" s="31">
        <v>1</v>
      </c>
      <c r="O41" s="31">
        <v>2</v>
      </c>
      <c r="P41" s="31">
        <v>3</v>
      </c>
      <c r="Q41" s="31">
        <v>4</v>
      </c>
      <c r="R41" s="31" t="s">
        <v>80</v>
      </c>
      <c r="S41" s="31" t="e">
        <f t="shared" si="11"/>
        <v>#DIV/0!</v>
      </c>
      <c r="T41" s="31"/>
    </row>
    <row r="42" spans="1:20" ht="45" customHeight="1">
      <c r="A42" s="26">
        <f>'Įvestis (atskiri klausimynai)'!A43</f>
        <v>41</v>
      </c>
      <c r="B42" s="36" t="e">
        <f>'Įvestis (atskiri klausimynai)'!B43</f>
        <v>#REF!</v>
      </c>
      <c r="C42" s="37" t="e">
        <f t="shared" si="6"/>
        <v>#DIV/0!</v>
      </c>
      <c r="D42" s="38"/>
      <c r="E42" s="39" t="e">
        <f t="shared" si="7"/>
        <v>#DIV/0!</v>
      </c>
      <c r="F42" s="26">
        <f t="shared" si="8"/>
        <v>0</v>
      </c>
      <c r="G42" s="26">
        <f t="shared" si="9"/>
        <v>0</v>
      </c>
      <c r="H42" s="31">
        <f t="shared" si="10"/>
        <v>0</v>
      </c>
      <c r="I42" s="31">
        <f>IF(COUNTIF('Įvestis (atskiri klausimynai)'!C43:IV43,1)&gt;0,COUNTIF('Įvestis (atskiri klausimynai)'!C43:IV43,1),'Įvestis (suskaičiuota)'!C43)</f>
        <v>0</v>
      </c>
      <c r="J42" s="31">
        <f>IF(COUNTIF('Įvestis (atskiri klausimynai)'!C43:IV43,2)&gt;0,COUNTIF('Įvestis (atskiri klausimynai)'!C43:IV43,2),'Įvestis (suskaičiuota)'!D43)</f>
        <v>0</v>
      </c>
      <c r="K42" s="31">
        <f>IF(COUNTIF('Įvestis (atskiri klausimynai)'!C43:IV43,3)&gt;0,COUNTIF('Įvestis (atskiri klausimynai)'!C43:IV43,3),'Įvestis (suskaičiuota)'!E43)</f>
        <v>0</v>
      </c>
      <c r="L42" s="31">
        <f>IF(COUNTIF('Įvestis (atskiri klausimynai)'!C43:IV43,4)&gt;0,COUNTIF('Įvestis (atskiri klausimynai)'!C43:IV43,4),'Įvestis (suskaičiuota)'!F43)</f>
        <v>0</v>
      </c>
      <c r="M42" s="31">
        <f>IF(COUNTIF('Įvestis (atskiri klausimynai)'!C43:IV43,0)&gt;0,COUNTIF('Įvestis (atskiri klausimynai)'!C43:IV43,0),'Įvestis (suskaičiuota)'!G43)</f>
        <v>0</v>
      </c>
      <c r="N42" s="31">
        <v>1</v>
      </c>
      <c r="O42" s="31">
        <v>2</v>
      </c>
      <c r="P42" s="31">
        <v>3</v>
      </c>
      <c r="Q42" s="31">
        <v>4</v>
      </c>
      <c r="R42" s="31" t="s">
        <v>80</v>
      </c>
      <c r="S42" s="31" t="e">
        <f t="shared" si="11"/>
        <v>#DIV/0!</v>
      </c>
      <c r="T42" s="31">
        <v>100000000</v>
      </c>
    </row>
    <row r="43" spans="1:20" ht="45" customHeight="1">
      <c r="A43" s="26">
        <f>'Įvestis (atskiri klausimynai)'!A44</f>
        <v>42</v>
      </c>
      <c r="B43" s="36" t="e">
        <f>'Įvestis (atskiri klausimynai)'!B44</f>
        <v>#REF!</v>
      </c>
      <c r="C43" s="37" t="e">
        <f t="shared" si="6"/>
        <v>#DIV/0!</v>
      </c>
      <c r="D43" s="38"/>
      <c r="E43" s="39" t="e">
        <f t="shared" si="7"/>
        <v>#DIV/0!</v>
      </c>
      <c r="F43" s="26">
        <f t="shared" si="8"/>
        <v>0</v>
      </c>
      <c r="G43" s="26">
        <f t="shared" si="9"/>
        <v>0</v>
      </c>
      <c r="H43" s="31">
        <f t="shared" si="10"/>
        <v>0</v>
      </c>
      <c r="I43" s="31">
        <f>IF(COUNTIF('Įvestis (atskiri klausimynai)'!C44:IV44,1)&gt;0,COUNTIF('Įvestis (atskiri klausimynai)'!C44:IV44,1),'Įvestis (suskaičiuota)'!C44)</f>
        <v>0</v>
      </c>
      <c r="J43" s="31">
        <f>IF(COUNTIF('Įvestis (atskiri klausimynai)'!C44:IV44,2)&gt;0,COUNTIF('Įvestis (atskiri klausimynai)'!C44:IV44,2),'Įvestis (suskaičiuota)'!D44)</f>
        <v>0</v>
      </c>
      <c r="K43" s="31">
        <f>IF(COUNTIF('Įvestis (atskiri klausimynai)'!C44:IV44,3)&gt;0,COUNTIF('Įvestis (atskiri klausimynai)'!C44:IV44,3),'Įvestis (suskaičiuota)'!E44)</f>
        <v>0</v>
      </c>
      <c r="L43" s="31">
        <f>IF(COUNTIF('Įvestis (atskiri klausimynai)'!C44:IV44,4)&gt;0,COUNTIF('Įvestis (atskiri klausimynai)'!C44:IV44,4),'Įvestis (suskaičiuota)'!F44)</f>
        <v>0</v>
      </c>
      <c r="M43" s="31">
        <f>IF(COUNTIF('Įvestis (atskiri klausimynai)'!C44:IV44,0)&gt;0,COUNTIF('Įvestis (atskiri klausimynai)'!C44:IV44,0),'Įvestis (suskaičiuota)'!G44)</f>
        <v>0</v>
      </c>
      <c r="N43" s="31">
        <v>1</v>
      </c>
      <c r="O43" s="31">
        <v>2</v>
      </c>
      <c r="P43" s="31">
        <v>3</v>
      </c>
      <c r="Q43" s="31">
        <v>4</v>
      </c>
      <c r="R43" s="31" t="s">
        <v>80</v>
      </c>
      <c r="S43" s="31" t="e">
        <f t="shared" si="11"/>
        <v>#DIV/0!</v>
      </c>
      <c r="T43" s="31">
        <v>-100000000</v>
      </c>
    </row>
    <row r="44" spans="1:20" ht="45" customHeight="1">
      <c r="A44" s="26">
        <f>'Įvestis (atskiri klausimynai)'!A45</f>
        <v>43</v>
      </c>
      <c r="B44" s="36" t="e">
        <f>'Įvestis (atskiri klausimynai)'!B45</f>
        <v>#REF!</v>
      </c>
      <c r="C44" s="37" t="e">
        <f t="shared" si="6"/>
        <v>#DIV/0!</v>
      </c>
      <c r="D44" s="38"/>
      <c r="E44" s="39" t="e">
        <f t="shared" si="7"/>
        <v>#DIV/0!</v>
      </c>
      <c r="F44" s="26">
        <f t="shared" si="8"/>
        <v>0</v>
      </c>
      <c r="G44" s="26">
        <f t="shared" si="9"/>
        <v>0</v>
      </c>
      <c r="H44" s="31">
        <f t="shared" si="10"/>
        <v>0</v>
      </c>
      <c r="I44" s="31">
        <f>IF(COUNTIF('Įvestis (atskiri klausimynai)'!C45:IV45,1)&gt;0,COUNTIF('Įvestis (atskiri klausimynai)'!C45:IV45,1),'Įvestis (suskaičiuota)'!C45)</f>
        <v>0</v>
      </c>
      <c r="J44" s="31">
        <f>IF(COUNTIF('Įvestis (atskiri klausimynai)'!C45:IV45,2)&gt;0,COUNTIF('Įvestis (atskiri klausimynai)'!C45:IV45,2),'Įvestis (suskaičiuota)'!D45)</f>
        <v>0</v>
      </c>
      <c r="K44" s="31">
        <f>IF(COUNTIF('Įvestis (atskiri klausimynai)'!C45:IV45,3)&gt;0,COUNTIF('Įvestis (atskiri klausimynai)'!C45:IV45,3),'Įvestis (suskaičiuota)'!E45)</f>
        <v>0</v>
      </c>
      <c r="L44" s="31">
        <f>IF(COUNTIF('Įvestis (atskiri klausimynai)'!C45:IV45,4)&gt;0,COUNTIF('Įvestis (atskiri klausimynai)'!C45:IV45,4),'Įvestis (suskaičiuota)'!F45)</f>
        <v>0</v>
      </c>
      <c r="M44" s="31">
        <f>IF(COUNTIF('Įvestis (atskiri klausimynai)'!C45:IV45,0)&gt;0,COUNTIF('Įvestis (atskiri klausimynai)'!C45:IV45,0),'Įvestis (suskaičiuota)'!G45)</f>
        <v>0</v>
      </c>
      <c r="N44" s="31">
        <v>1</v>
      </c>
      <c r="O44" s="31">
        <v>2</v>
      </c>
      <c r="P44" s="31">
        <v>3</v>
      </c>
      <c r="Q44" s="31">
        <v>4</v>
      </c>
      <c r="R44" s="31" t="s">
        <v>80</v>
      </c>
      <c r="S44" s="31" t="e">
        <f t="shared" si="11"/>
        <v>#DIV/0!</v>
      </c>
      <c r="T44" s="31"/>
    </row>
    <row r="45" spans="1:20" ht="45" customHeight="1">
      <c r="A45" s="26">
        <f>'Įvestis (atskiri klausimynai)'!A46</f>
        <v>44</v>
      </c>
      <c r="B45" s="36" t="e">
        <f>'Įvestis (atskiri klausimynai)'!B46</f>
        <v>#REF!</v>
      </c>
      <c r="C45" s="37" t="e">
        <f t="shared" si="6"/>
        <v>#DIV/0!</v>
      </c>
      <c r="D45" s="38"/>
      <c r="E45" s="39" t="e">
        <f t="shared" si="7"/>
        <v>#DIV/0!</v>
      </c>
      <c r="F45" s="26">
        <f t="shared" si="8"/>
        <v>0</v>
      </c>
      <c r="G45" s="26">
        <f t="shared" si="9"/>
        <v>0</v>
      </c>
      <c r="H45" s="31">
        <f t="shared" si="10"/>
        <v>0</v>
      </c>
      <c r="I45" s="31">
        <f>IF(COUNTIF('Įvestis (atskiri klausimynai)'!C46:IV46,1)&gt;0,COUNTIF('Įvestis (atskiri klausimynai)'!C46:IV46,1),'Įvestis (suskaičiuota)'!C46)</f>
        <v>0</v>
      </c>
      <c r="J45" s="31">
        <f>IF(COUNTIF('Įvestis (atskiri klausimynai)'!C46:IV46,2)&gt;0,COUNTIF('Įvestis (atskiri klausimynai)'!C46:IV46,2),'Įvestis (suskaičiuota)'!D46)</f>
        <v>0</v>
      </c>
      <c r="K45" s="31">
        <f>IF(COUNTIF('Įvestis (atskiri klausimynai)'!C46:IV46,3)&gt;0,COUNTIF('Įvestis (atskiri klausimynai)'!C46:IV46,3),'Įvestis (suskaičiuota)'!E46)</f>
        <v>0</v>
      </c>
      <c r="L45" s="31">
        <f>IF(COUNTIF('Įvestis (atskiri klausimynai)'!C46:IV46,4)&gt;0,COUNTIF('Įvestis (atskiri klausimynai)'!C46:IV46,4),'Įvestis (suskaičiuota)'!F46)</f>
        <v>0</v>
      </c>
      <c r="M45" s="31">
        <f>IF(COUNTIF('Įvestis (atskiri klausimynai)'!C46:IV46,0)&gt;0,COUNTIF('Įvestis (atskiri klausimynai)'!C46:IV46,0),'Įvestis (suskaičiuota)'!G46)</f>
        <v>0</v>
      </c>
      <c r="N45" s="31">
        <v>1</v>
      </c>
      <c r="O45" s="31">
        <v>2</v>
      </c>
      <c r="P45" s="31">
        <v>3</v>
      </c>
      <c r="Q45" s="31">
        <v>4</v>
      </c>
      <c r="R45" s="31" t="s">
        <v>80</v>
      </c>
      <c r="S45" s="31" t="e">
        <f t="shared" si="11"/>
        <v>#DIV/0!</v>
      </c>
      <c r="T45" s="31"/>
    </row>
    <row r="46" spans="1:20" ht="45" customHeight="1">
      <c r="A46" s="26">
        <f>'Įvestis (atskiri klausimynai)'!A47</f>
        <v>45</v>
      </c>
      <c r="B46" s="36" t="e">
        <f>'Įvestis (atskiri klausimynai)'!B47</f>
        <v>#REF!</v>
      </c>
      <c r="C46" s="37" t="e">
        <f t="shared" si="6"/>
        <v>#DIV/0!</v>
      </c>
      <c r="D46" s="38"/>
      <c r="E46" s="39" t="e">
        <f t="shared" si="7"/>
        <v>#DIV/0!</v>
      </c>
      <c r="F46" s="26">
        <f t="shared" si="8"/>
        <v>0</v>
      </c>
      <c r="G46" s="26">
        <f t="shared" si="9"/>
        <v>0</v>
      </c>
      <c r="H46" s="31">
        <f t="shared" si="10"/>
        <v>0</v>
      </c>
      <c r="I46" s="31">
        <f>IF(COUNTIF('Įvestis (atskiri klausimynai)'!C47:IV47,1)&gt;0,COUNTIF('Įvestis (atskiri klausimynai)'!C47:IV47,1),'Įvestis (suskaičiuota)'!C47)</f>
        <v>0</v>
      </c>
      <c r="J46" s="31">
        <f>IF(COUNTIF('Įvestis (atskiri klausimynai)'!C47:IV47,2)&gt;0,COUNTIF('Įvestis (atskiri klausimynai)'!C47:IV47,2),'Įvestis (suskaičiuota)'!D47)</f>
        <v>0</v>
      </c>
      <c r="K46" s="31">
        <f>IF(COUNTIF('Įvestis (atskiri klausimynai)'!C47:IV47,3)&gt;0,COUNTIF('Įvestis (atskiri klausimynai)'!C47:IV47,3),'Įvestis (suskaičiuota)'!E47)</f>
        <v>0</v>
      </c>
      <c r="L46" s="31">
        <f>IF(COUNTIF('Įvestis (atskiri klausimynai)'!C47:IV47,4)&gt;0,COUNTIF('Įvestis (atskiri klausimynai)'!C47:IV47,4),'Įvestis (suskaičiuota)'!F47)</f>
        <v>0</v>
      </c>
      <c r="M46" s="31">
        <f>IF(COUNTIF('Įvestis (atskiri klausimynai)'!C47:IV47,0)&gt;0,COUNTIF('Įvestis (atskiri klausimynai)'!C47:IV47,0),'Įvestis (suskaičiuota)'!G47)</f>
        <v>0</v>
      </c>
      <c r="N46" s="31">
        <v>1</v>
      </c>
      <c r="O46" s="31">
        <v>2</v>
      </c>
      <c r="P46" s="31">
        <v>3</v>
      </c>
      <c r="Q46" s="31">
        <v>4</v>
      </c>
      <c r="R46" s="31" t="s">
        <v>80</v>
      </c>
      <c r="S46" s="31" t="e">
        <f t="shared" si="11"/>
        <v>#DIV/0!</v>
      </c>
      <c r="T46" s="31">
        <v>100000000</v>
      </c>
    </row>
    <row r="47" spans="1:20" ht="45" customHeight="1">
      <c r="A47" s="26">
        <f>'Įvestis (atskiri klausimynai)'!A48</f>
        <v>46</v>
      </c>
      <c r="B47" s="36" t="e">
        <f>IF('Įvestis (atskiri klausimynai)'!B48=0,"",'Įvestis (atskiri klausimynai)'!B48)</f>
        <v>#REF!</v>
      </c>
      <c r="C47" s="37" t="e">
        <f t="shared" si="6"/>
        <v>#DIV/0!</v>
      </c>
      <c r="D47" s="38"/>
      <c r="E47" s="39" t="e">
        <f t="shared" si="7"/>
        <v>#DIV/0!</v>
      </c>
      <c r="F47" s="26">
        <f t="shared" si="8"/>
        <v>0</v>
      </c>
      <c r="G47" s="26">
        <f t="shared" si="9"/>
        <v>0</v>
      </c>
      <c r="H47" s="31">
        <f t="shared" si="10"/>
        <v>0</v>
      </c>
      <c r="I47" s="31">
        <f>IF(COUNTIF('Įvestis (atskiri klausimynai)'!C48:IV48,1)&gt;0,COUNTIF('Įvestis (atskiri klausimynai)'!C48:IV48,1),'Įvestis (suskaičiuota)'!C48)</f>
        <v>0</v>
      </c>
      <c r="J47" s="31">
        <f>IF(COUNTIF('Įvestis (atskiri klausimynai)'!C48:IV48,2)&gt;0,COUNTIF('Įvestis (atskiri klausimynai)'!C48:IV48,2),'Įvestis (suskaičiuota)'!D48)</f>
        <v>0</v>
      </c>
      <c r="K47" s="31">
        <f>IF(COUNTIF('Įvestis (atskiri klausimynai)'!C48:IV48,3)&gt;0,COUNTIF('Įvestis (atskiri klausimynai)'!C48:IV48,3),'Įvestis (suskaičiuota)'!E48)</f>
        <v>0</v>
      </c>
      <c r="L47" s="31">
        <f>IF(COUNTIF('Įvestis (atskiri klausimynai)'!C48:IV48,4)&gt;0,COUNTIF('Įvestis (atskiri klausimynai)'!C48:IV48,4),'Įvestis (suskaičiuota)'!F48)</f>
        <v>0</v>
      </c>
      <c r="M47" s="31">
        <f>IF(COUNTIF('Įvestis (atskiri klausimynai)'!C48:IV48,0)&gt;0,COUNTIF('Įvestis (atskiri klausimynai)'!C48:IV48,0),'Įvestis (suskaičiuota)'!G48)</f>
        <v>0</v>
      </c>
      <c r="N47" s="31">
        <v>1</v>
      </c>
      <c r="O47" s="31">
        <v>2</v>
      </c>
      <c r="P47" s="31">
        <v>3</v>
      </c>
      <c r="Q47" s="31">
        <v>4</v>
      </c>
      <c r="R47" s="31" t="s">
        <v>80</v>
      </c>
      <c r="S47" s="31" t="e">
        <f t="shared" si="11"/>
        <v>#DIV/0!</v>
      </c>
      <c r="T47" s="31">
        <v>-100000000</v>
      </c>
    </row>
    <row r="48" spans="1:20" ht="45" customHeight="1">
      <c r="A48" s="26">
        <f>'Įvestis (atskiri klausimynai)'!A49</f>
        <v>47</v>
      </c>
      <c r="B48" s="36" t="e">
        <f>IF('Įvestis (atskiri klausimynai)'!B49=0,"",'Įvestis (atskiri klausimynai)'!B49)</f>
        <v>#REF!</v>
      </c>
      <c r="C48" s="37" t="e">
        <f t="shared" si="6"/>
        <v>#DIV/0!</v>
      </c>
      <c r="D48" s="38"/>
      <c r="E48" s="39" t="e">
        <f t="shared" si="7"/>
        <v>#DIV/0!</v>
      </c>
      <c r="F48" s="26">
        <f t="shared" si="8"/>
        <v>0</v>
      </c>
      <c r="G48" s="26">
        <f t="shared" si="9"/>
        <v>0</v>
      </c>
      <c r="H48" s="31">
        <f t="shared" si="10"/>
        <v>0</v>
      </c>
      <c r="I48" s="31">
        <f>IF(COUNTIF('Įvestis (atskiri klausimynai)'!C49:IV49,1)&gt;0,COUNTIF('Įvestis (atskiri klausimynai)'!C49:IV49,1),'Įvestis (suskaičiuota)'!C49)</f>
        <v>0</v>
      </c>
      <c r="J48" s="31">
        <f>IF(COUNTIF('Įvestis (atskiri klausimynai)'!C49:IV49,2)&gt;0,COUNTIF('Įvestis (atskiri klausimynai)'!C49:IV49,2),'Įvestis (suskaičiuota)'!D49)</f>
        <v>0</v>
      </c>
      <c r="K48" s="31">
        <f>IF(COUNTIF('Įvestis (atskiri klausimynai)'!C49:IV49,3)&gt;0,COUNTIF('Įvestis (atskiri klausimynai)'!C49:IV49,3),'Įvestis (suskaičiuota)'!E49)</f>
        <v>0</v>
      </c>
      <c r="L48" s="31">
        <f>IF(COUNTIF('Įvestis (atskiri klausimynai)'!C49:IV49,4)&gt;0,COUNTIF('Įvestis (atskiri klausimynai)'!C49:IV49,4),'Įvestis (suskaičiuota)'!F49)</f>
        <v>0</v>
      </c>
      <c r="M48" s="31">
        <f>IF(COUNTIF('Įvestis (atskiri klausimynai)'!C49:IV49,0)&gt;0,COUNTIF('Įvestis (atskiri klausimynai)'!C49:IV49,0),'Įvestis (suskaičiuota)'!G49)</f>
        <v>0</v>
      </c>
      <c r="N48" s="31">
        <v>1</v>
      </c>
      <c r="O48" s="31">
        <v>2</v>
      </c>
      <c r="P48" s="31">
        <v>3</v>
      </c>
      <c r="Q48" s="31">
        <v>4</v>
      </c>
      <c r="R48" s="31" t="s">
        <v>80</v>
      </c>
      <c r="S48" s="31" t="e">
        <f t="shared" si="11"/>
        <v>#DIV/0!</v>
      </c>
      <c r="T48" s="31"/>
    </row>
    <row r="49" spans="1:26" ht="45" customHeight="1">
      <c r="A49" s="26">
        <f>'Įvestis (atskiri klausimynai)'!A50</f>
        <v>48</v>
      </c>
      <c r="B49" s="36" t="e">
        <f>IF('Įvestis (atskiri klausimynai)'!B50=0,"",'Įvestis (atskiri klausimynai)'!B50)</f>
        <v>#REF!</v>
      </c>
      <c r="C49" s="37" t="e">
        <f t="shared" si="6"/>
        <v>#DIV/0!</v>
      </c>
      <c r="D49" s="38"/>
      <c r="E49" s="39" t="e">
        <f t="shared" si="7"/>
        <v>#DIV/0!</v>
      </c>
      <c r="F49" s="26">
        <f t="shared" si="8"/>
        <v>0</v>
      </c>
      <c r="G49" s="26">
        <f t="shared" si="9"/>
        <v>0</v>
      </c>
      <c r="H49" s="31">
        <f t="shared" si="10"/>
        <v>0</v>
      </c>
      <c r="I49" s="31">
        <f>IF(COUNTIF('Įvestis (atskiri klausimynai)'!C50:IV50,1)&gt;0,COUNTIF('Įvestis (atskiri klausimynai)'!C50:IV50,1),'Įvestis (suskaičiuota)'!C50)</f>
        <v>0</v>
      </c>
      <c r="J49" s="31">
        <f>IF(COUNTIF('Įvestis (atskiri klausimynai)'!C50:IV50,2)&gt;0,COUNTIF('Įvestis (atskiri klausimynai)'!C50:IV50,2),'Įvestis (suskaičiuota)'!D50)</f>
        <v>0</v>
      </c>
      <c r="K49" s="31">
        <f>IF(COUNTIF('Įvestis (atskiri klausimynai)'!C50:IV50,3)&gt;0,COUNTIF('Įvestis (atskiri klausimynai)'!C50:IV50,3),'Įvestis (suskaičiuota)'!E50)</f>
        <v>0</v>
      </c>
      <c r="L49" s="31">
        <f>IF(COUNTIF('Įvestis (atskiri klausimynai)'!C50:IV50,4)&gt;0,COUNTIF('Įvestis (atskiri klausimynai)'!C50:IV50,4),'Įvestis (suskaičiuota)'!F50)</f>
        <v>0</v>
      </c>
      <c r="M49" s="31">
        <f>IF(COUNTIF('Įvestis (atskiri klausimynai)'!C50:IV50,0)&gt;0,COUNTIF('Įvestis (atskiri klausimynai)'!C50:IV50,0),'Įvestis (suskaičiuota)'!G50)</f>
        <v>0</v>
      </c>
      <c r="N49" s="31">
        <v>1</v>
      </c>
      <c r="O49" s="31">
        <v>2</v>
      </c>
      <c r="P49" s="31">
        <v>3</v>
      </c>
      <c r="Q49" s="31">
        <v>4</v>
      </c>
      <c r="R49" s="31" t="s">
        <v>80</v>
      </c>
      <c r="S49" s="31" t="e">
        <f t="shared" si="11"/>
        <v>#DIV/0!</v>
      </c>
      <c r="T49" s="31"/>
    </row>
    <row r="50" spans="1:26" ht="45" customHeight="1">
      <c r="A50" s="40">
        <f>'Įvestis (atskiri klausimynai)'!A51</f>
        <v>49</v>
      </c>
      <c r="B50" s="36" t="e">
        <f>IF('Įvestis (atskiri klausimynai)'!B51=0,"",'Įvestis (atskiri klausimynai)'!B51)</f>
        <v>#REF!</v>
      </c>
      <c r="C50" s="37" t="e">
        <f t="shared" si="6"/>
        <v>#DIV/0!</v>
      </c>
      <c r="D50" s="38"/>
      <c r="E50" s="39" t="e">
        <f t="shared" si="7"/>
        <v>#DIV/0!</v>
      </c>
      <c r="F50" s="26">
        <f t="shared" si="8"/>
        <v>0</v>
      </c>
      <c r="G50" s="26">
        <f t="shared" si="9"/>
        <v>0</v>
      </c>
      <c r="H50" s="31">
        <f t="shared" si="10"/>
        <v>0</v>
      </c>
      <c r="I50" s="31">
        <f>IF(COUNTIF('Įvestis (atskiri klausimynai)'!C51:IV51,1)&gt;0,COUNTIF('Įvestis (atskiri klausimynai)'!C51:IV51,1),'Įvestis (suskaičiuota)'!C51)</f>
        <v>0</v>
      </c>
      <c r="J50" s="31">
        <f>IF(COUNTIF('Įvestis (atskiri klausimynai)'!C51:IV51,2)&gt;0,COUNTIF('Įvestis (atskiri klausimynai)'!C51:IV51,2),'Įvestis (suskaičiuota)'!D51)</f>
        <v>0</v>
      </c>
      <c r="K50" s="31">
        <f>IF(COUNTIF('Įvestis (atskiri klausimynai)'!C51:IV51,3)&gt;0,COUNTIF('Įvestis (atskiri klausimynai)'!C51:IV51,3),'Įvestis (suskaičiuota)'!E51)</f>
        <v>0</v>
      </c>
      <c r="L50" s="31">
        <f>IF(COUNTIF('Įvestis (atskiri klausimynai)'!C51:IV51,4)&gt;0,COUNTIF('Įvestis (atskiri klausimynai)'!C51:IV51,4),'Įvestis (suskaičiuota)'!F51)</f>
        <v>0</v>
      </c>
      <c r="M50" s="31">
        <f>IF(COUNTIF('Įvestis (atskiri klausimynai)'!C51:IV51,0)&gt;0,COUNTIF('Įvestis (atskiri klausimynai)'!C51:IV51,0),'Įvestis (suskaičiuota)'!G51)</f>
        <v>0</v>
      </c>
      <c r="N50" s="31">
        <v>1</v>
      </c>
      <c r="O50" s="31">
        <v>2</v>
      </c>
      <c r="P50" s="31">
        <v>3</v>
      </c>
      <c r="Q50" s="31">
        <v>4</v>
      </c>
      <c r="R50" s="31" t="s">
        <v>80</v>
      </c>
      <c r="S50" s="31" t="e">
        <f t="shared" si="11"/>
        <v>#DIV/0!</v>
      </c>
      <c r="T50" s="31"/>
    </row>
    <row r="51" spans="1:26" ht="45" customHeight="1">
      <c r="A51" s="26">
        <f>'Įvestis (atskiri klausimynai)'!A52</f>
        <v>50</v>
      </c>
      <c r="B51" s="36" t="e">
        <f>IF('Įvestis (atskiri klausimynai)'!B52=0,"",'Įvestis (atskiri klausimynai)'!B52)</f>
        <v>#REF!</v>
      </c>
      <c r="C51" s="41" t="e">
        <f t="shared" si="6"/>
        <v>#DIV/0!</v>
      </c>
      <c r="D51" s="38"/>
      <c r="E51" s="39" t="e">
        <f t="shared" si="7"/>
        <v>#DIV/0!</v>
      </c>
      <c r="F51" s="26">
        <f t="shared" si="8"/>
        <v>0</v>
      </c>
      <c r="G51" s="26">
        <f t="shared" si="9"/>
        <v>0</v>
      </c>
      <c r="H51" s="48">
        <f t="shared" ref="H51:H61" si="12">SUM(K51:L51)</f>
        <v>0</v>
      </c>
      <c r="I51" s="48">
        <f>IF(COUNTIF('Įvestis (atskiri klausimynai)'!C52:IV52,1)&gt;0,COUNTIF('Įvestis (atskiri klausimynai)'!C52:IV52,1),'Įvestis (suskaičiuota)'!C52)</f>
        <v>0</v>
      </c>
      <c r="J51" s="48">
        <f>IF(COUNTIF('Įvestis (atskiri klausimynai)'!C52:IV52,2)&gt;0,COUNTIF('Įvestis (atskiri klausimynai)'!C52:IV52,2),'Įvestis (suskaičiuota)'!D52)</f>
        <v>0</v>
      </c>
      <c r="K51" s="48">
        <f>IF(COUNTIF('Įvestis (atskiri klausimynai)'!C52:IV52,3)&gt;0,COUNTIF('Įvestis (atskiri klausimynai)'!C52:IV52,3),'Įvestis (suskaičiuota)'!E52)</f>
        <v>0</v>
      </c>
      <c r="L51" s="48">
        <f>IF(COUNTIF('Įvestis (atskiri klausimynai)'!C52:IV52,4)&gt;0,COUNTIF('Įvestis (atskiri klausimynai)'!C52:IV52,4),'Įvestis (suskaičiuota)'!F52)</f>
        <v>0</v>
      </c>
      <c r="M51" s="48">
        <f>IF(COUNTIF('Įvestis (atskiri klausimynai)'!C52:IV52,0)&gt;0,COUNTIF('Įvestis (atskiri klausimynai)'!C52:IV52,0),'Įvestis (suskaičiuota)'!G52)</f>
        <v>0</v>
      </c>
      <c r="N51" s="48">
        <v>1</v>
      </c>
      <c r="O51" s="48">
        <v>2</v>
      </c>
      <c r="P51" s="48">
        <v>3</v>
      </c>
      <c r="Q51" s="48">
        <v>4</v>
      </c>
      <c r="R51" s="48" t="s">
        <v>80</v>
      </c>
      <c r="S51" s="48" t="e">
        <f t="shared" ref="S51:S61" si="13">SQRT((I51*(1-C51)^2+J51*(2-C51)^2+K51*(3-C51)^2+L51*(4-C51)^2)/(SUM(I51:L51)-1))</f>
        <v>#DIV/0!</v>
      </c>
      <c r="T51" s="48"/>
      <c r="U51" s="48"/>
      <c r="V51" s="48"/>
      <c r="W51" s="48"/>
      <c r="X51" s="48"/>
      <c r="Y51" s="48"/>
      <c r="Z51" s="48"/>
    </row>
    <row r="52" spans="1:26" ht="45" customHeight="1">
      <c r="A52" s="26">
        <f>'Įvestis (atskiri klausimynai)'!A53</f>
        <v>51</v>
      </c>
      <c r="B52" s="36" t="e">
        <f>IF('Įvestis (atskiri klausimynai)'!B53=0,"",'Įvestis (atskiri klausimynai)'!B53)</f>
        <v>#REF!</v>
      </c>
      <c r="C52" s="41" t="e">
        <f t="shared" ref="C52:C61" si="14">(1*I52+2*J52+3*K52+4*L52)/SUM(I52:L52)</f>
        <v>#DIV/0!</v>
      </c>
      <c r="D52" s="38"/>
      <c r="E52" s="39" t="e">
        <f t="shared" ref="E52:E61" si="15">H52/F52</f>
        <v>#DIV/0!</v>
      </c>
      <c r="F52" s="26">
        <f t="shared" ref="F52:F61" si="16">SUM(I52:L52)</f>
        <v>0</v>
      </c>
      <c r="G52" s="26">
        <f t="shared" ref="G52:G61" si="17">M52</f>
        <v>0</v>
      </c>
      <c r="H52" s="48">
        <f t="shared" si="12"/>
        <v>0</v>
      </c>
      <c r="I52" s="48">
        <f>IF(COUNTIF('Įvestis (atskiri klausimynai)'!C53:IV53,1)&gt;0,COUNTIF('Įvestis (atskiri klausimynai)'!C53:IV53,1),'Įvestis (suskaičiuota)'!C53)</f>
        <v>0</v>
      </c>
      <c r="J52" s="48">
        <f>IF(COUNTIF('Įvestis (atskiri klausimynai)'!C53:IV53,2)&gt;0,COUNTIF('Įvestis (atskiri klausimynai)'!C53:IV53,2),'Įvestis (suskaičiuota)'!D53)</f>
        <v>0</v>
      </c>
      <c r="K52" s="48">
        <f>IF(COUNTIF('Įvestis (atskiri klausimynai)'!C53:IV53,3)&gt;0,COUNTIF('Įvestis (atskiri klausimynai)'!C53:IV53,3),'Įvestis (suskaičiuota)'!E53)</f>
        <v>0</v>
      </c>
      <c r="L52" s="48">
        <f>IF(COUNTIF('Įvestis (atskiri klausimynai)'!C53:IV53,4)&gt;0,COUNTIF('Įvestis (atskiri klausimynai)'!C53:IV53,4),'Įvestis (suskaičiuota)'!F53)</f>
        <v>0</v>
      </c>
      <c r="M52" s="48">
        <f>IF(COUNTIF('Įvestis (atskiri klausimynai)'!C53:IV53,0)&gt;0,COUNTIF('Įvestis (atskiri klausimynai)'!C53:IV53,0),'Įvestis (suskaičiuota)'!G53)</f>
        <v>0</v>
      </c>
      <c r="N52" s="48">
        <v>1</v>
      </c>
      <c r="O52" s="48">
        <v>2</v>
      </c>
      <c r="P52" s="48">
        <v>3</v>
      </c>
      <c r="Q52" s="48">
        <v>4</v>
      </c>
      <c r="R52" s="48" t="s">
        <v>80</v>
      </c>
      <c r="S52" s="48" t="e">
        <f t="shared" si="13"/>
        <v>#DIV/0!</v>
      </c>
      <c r="T52" s="48"/>
      <c r="U52" s="48"/>
      <c r="V52" s="48"/>
      <c r="W52" s="48"/>
      <c r="X52" s="48"/>
      <c r="Y52" s="48"/>
      <c r="Z52" s="48"/>
    </row>
    <row r="53" spans="1:26" ht="45" customHeight="1">
      <c r="A53" s="26">
        <f>'Įvestis (atskiri klausimynai)'!A54</f>
        <v>52</v>
      </c>
      <c r="B53" s="36" t="e">
        <f>IF('Įvestis (atskiri klausimynai)'!B54=0,"",'Įvestis (atskiri klausimynai)'!B54)</f>
        <v>#REF!</v>
      </c>
      <c r="C53" s="41" t="e">
        <f t="shared" si="14"/>
        <v>#DIV/0!</v>
      </c>
      <c r="D53" s="38"/>
      <c r="E53" s="39" t="e">
        <f t="shared" si="15"/>
        <v>#DIV/0!</v>
      </c>
      <c r="F53" s="26">
        <f t="shared" si="16"/>
        <v>0</v>
      </c>
      <c r="G53" s="26">
        <f t="shared" si="17"/>
        <v>0</v>
      </c>
      <c r="H53" s="48">
        <f t="shared" si="12"/>
        <v>0</v>
      </c>
      <c r="I53" s="48">
        <f>IF(COUNTIF('Įvestis (atskiri klausimynai)'!C54:IV54,1)&gt;0,COUNTIF('Įvestis (atskiri klausimynai)'!C54:IV54,1),'Įvestis (suskaičiuota)'!C54)</f>
        <v>0</v>
      </c>
      <c r="J53" s="48">
        <f>IF(COUNTIF('Įvestis (atskiri klausimynai)'!C54:IV54,2)&gt;0,COUNTIF('Įvestis (atskiri klausimynai)'!C54:IV54,2),'Įvestis (suskaičiuota)'!D54)</f>
        <v>0</v>
      </c>
      <c r="K53" s="48">
        <f>IF(COUNTIF('Įvestis (atskiri klausimynai)'!C54:IV54,3)&gt;0,COUNTIF('Įvestis (atskiri klausimynai)'!C54:IV54,3),'Įvestis (suskaičiuota)'!E54)</f>
        <v>0</v>
      </c>
      <c r="L53" s="48">
        <f>IF(COUNTIF('Įvestis (atskiri klausimynai)'!C54:IV54,4)&gt;0,COUNTIF('Įvestis (atskiri klausimynai)'!C54:IV54,4),'Įvestis (suskaičiuota)'!F54)</f>
        <v>0</v>
      </c>
      <c r="M53" s="48">
        <f>IF(COUNTIF('Įvestis (atskiri klausimynai)'!C54:IV54,0)&gt;0,COUNTIF('Įvestis (atskiri klausimynai)'!C54:IV54,0),'Įvestis (suskaičiuota)'!G54)</f>
        <v>0</v>
      </c>
      <c r="N53" s="48">
        <v>1</v>
      </c>
      <c r="O53" s="48">
        <v>2</v>
      </c>
      <c r="P53" s="48">
        <v>3</v>
      </c>
      <c r="Q53" s="48">
        <v>4</v>
      </c>
      <c r="R53" s="48" t="s">
        <v>80</v>
      </c>
      <c r="S53" s="48" t="e">
        <f t="shared" si="13"/>
        <v>#DIV/0!</v>
      </c>
      <c r="T53" s="48"/>
      <c r="U53" s="48"/>
      <c r="V53" s="48"/>
      <c r="W53" s="48"/>
      <c r="X53" s="48"/>
      <c r="Y53" s="48"/>
      <c r="Z53" s="48"/>
    </row>
    <row r="54" spans="1:26" ht="45" customHeight="1">
      <c r="A54" s="26">
        <f>'Įvestis (atskiri klausimynai)'!A55</f>
        <v>53</v>
      </c>
      <c r="B54" s="36" t="e">
        <f>IF('Įvestis (atskiri klausimynai)'!B55=0,"",'Įvestis (atskiri klausimynai)'!B55)</f>
        <v>#REF!</v>
      </c>
      <c r="C54" s="41" t="e">
        <f t="shared" si="14"/>
        <v>#DIV/0!</v>
      </c>
      <c r="D54" s="38"/>
      <c r="E54" s="39" t="e">
        <f t="shared" si="15"/>
        <v>#DIV/0!</v>
      </c>
      <c r="F54" s="26">
        <f t="shared" si="16"/>
        <v>0</v>
      </c>
      <c r="G54" s="26">
        <f t="shared" si="17"/>
        <v>0</v>
      </c>
      <c r="H54" s="48">
        <f t="shared" si="12"/>
        <v>0</v>
      </c>
      <c r="I54" s="48">
        <f>IF(COUNTIF('Įvestis (atskiri klausimynai)'!C55:IV55,1)&gt;0,COUNTIF('Įvestis (atskiri klausimynai)'!C55:IV55,1),'Įvestis (suskaičiuota)'!C55)</f>
        <v>0</v>
      </c>
      <c r="J54" s="48">
        <f>IF(COUNTIF('Įvestis (atskiri klausimynai)'!C55:IV55,2)&gt;0,COUNTIF('Įvestis (atskiri klausimynai)'!C55:IV55,2),'Įvestis (suskaičiuota)'!D55)</f>
        <v>0</v>
      </c>
      <c r="K54" s="48">
        <f>IF(COUNTIF('Įvestis (atskiri klausimynai)'!C55:IV55,3)&gt;0,COUNTIF('Įvestis (atskiri klausimynai)'!C55:IV55,3),'Įvestis (suskaičiuota)'!E55)</f>
        <v>0</v>
      </c>
      <c r="L54" s="48">
        <f>IF(COUNTIF('Įvestis (atskiri klausimynai)'!C55:IV55,4)&gt;0,COUNTIF('Įvestis (atskiri klausimynai)'!C55:IV55,4),'Įvestis (suskaičiuota)'!F55)</f>
        <v>0</v>
      </c>
      <c r="M54" s="48">
        <f>IF(COUNTIF('Įvestis (atskiri klausimynai)'!C55:IV55,0)&gt;0,COUNTIF('Įvestis (atskiri klausimynai)'!C55:IV55,0),'Įvestis (suskaičiuota)'!G55)</f>
        <v>0</v>
      </c>
      <c r="N54" s="48">
        <v>1</v>
      </c>
      <c r="O54" s="48">
        <v>2</v>
      </c>
      <c r="P54" s="48">
        <v>3</v>
      </c>
      <c r="Q54" s="48">
        <v>4</v>
      </c>
      <c r="R54" s="48" t="s">
        <v>80</v>
      </c>
      <c r="S54" s="48" t="e">
        <f t="shared" si="13"/>
        <v>#DIV/0!</v>
      </c>
      <c r="T54" s="48"/>
      <c r="U54" s="48"/>
      <c r="V54" s="48"/>
      <c r="W54" s="48"/>
      <c r="X54" s="48"/>
      <c r="Y54" s="48"/>
      <c r="Z54" s="48"/>
    </row>
    <row r="55" spans="1:26" ht="45" customHeight="1">
      <c r="A55" s="26">
        <f>'Įvestis (atskiri klausimynai)'!A56</f>
        <v>54</v>
      </c>
      <c r="B55" s="36" t="e">
        <f>IF('Įvestis (atskiri klausimynai)'!B56=0,"",'Įvestis (atskiri klausimynai)'!B56)</f>
        <v>#REF!</v>
      </c>
      <c r="C55" s="41" t="e">
        <f t="shared" si="14"/>
        <v>#DIV/0!</v>
      </c>
      <c r="D55" s="38"/>
      <c r="E55" s="39" t="e">
        <f t="shared" si="15"/>
        <v>#DIV/0!</v>
      </c>
      <c r="F55" s="26">
        <f t="shared" si="16"/>
        <v>0</v>
      </c>
      <c r="G55" s="26">
        <f t="shared" si="17"/>
        <v>0</v>
      </c>
      <c r="H55" s="48">
        <f t="shared" si="12"/>
        <v>0</v>
      </c>
      <c r="I55" s="48">
        <f>IF(COUNTIF('Įvestis (atskiri klausimynai)'!C56:IV56,1)&gt;0,COUNTIF('Įvestis (atskiri klausimynai)'!C56:IV56,1),'Įvestis (suskaičiuota)'!C56)</f>
        <v>0</v>
      </c>
      <c r="J55" s="48">
        <f>IF(COUNTIF('Įvestis (atskiri klausimynai)'!C56:IV56,2)&gt;0,COUNTIF('Įvestis (atskiri klausimynai)'!C56:IV56,2),'Įvestis (suskaičiuota)'!D56)</f>
        <v>0</v>
      </c>
      <c r="K55" s="48">
        <f>IF(COUNTIF('Įvestis (atskiri klausimynai)'!C56:IV56,3)&gt;0,COUNTIF('Įvestis (atskiri klausimynai)'!C56:IV56,3),'Įvestis (suskaičiuota)'!E56)</f>
        <v>0</v>
      </c>
      <c r="L55" s="48">
        <f>IF(COUNTIF('Įvestis (atskiri klausimynai)'!C56:IV56,4)&gt;0,COUNTIF('Įvestis (atskiri klausimynai)'!C56:IV56,4),'Įvestis (suskaičiuota)'!F56)</f>
        <v>0</v>
      </c>
      <c r="M55" s="48">
        <f>IF(COUNTIF('Įvestis (atskiri klausimynai)'!C56:IV56,0)&gt;0,COUNTIF('Įvestis (atskiri klausimynai)'!C56:IV56,0),'Įvestis (suskaičiuota)'!G56)</f>
        <v>0</v>
      </c>
      <c r="N55" s="48">
        <v>1</v>
      </c>
      <c r="O55" s="48">
        <v>2</v>
      </c>
      <c r="P55" s="48">
        <v>3</v>
      </c>
      <c r="Q55" s="48">
        <v>4</v>
      </c>
      <c r="R55" s="48" t="s">
        <v>80</v>
      </c>
      <c r="S55" s="48" t="e">
        <f t="shared" si="13"/>
        <v>#DIV/0!</v>
      </c>
      <c r="T55" s="48"/>
      <c r="U55" s="48"/>
      <c r="V55" s="48"/>
      <c r="W55" s="48"/>
      <c r="X55" s="48"/>
      <c r="Y55" s="48"/>
      <c r="Z55" s="48"/>
    </row>
    <row r="56" spans="1:26" ht="45" customHeight="1">
      <c r="A56" s="26">
        <f>'Įvestis (atskiri klausimynai)'!A57</f>
        <v>55</v>
      </c>
      <c r="B56" s="36" t="e">
        <f>IF('Įvestis (atskiri klausimynai)'!B57=0,"",'Įvestis (atskiri klausimynai)'!B57)</f>
        <v>#REF!</v>
      </c>
      <c r="C56" s="41" t="e">
        <f t="shared" si="14"/>
        <v>#DIV/0!</v>
      </c>
      <c r="D56" s="38"/>
      <c r="E56" s="39" t="e">
        <f t="shared" si="15"/>
        <v>#DIV/0!</v>
      </c>
      <c r="F56" s="26">
        <f t="shared" si="16"/>
        <v>0</v>
      </c>
      <c r="G56" s="26">
        <f t="shared" si="17"/>
        <v>0</v>
      </c>
      <c r="H56" s="48">
        <f t="shared" si="12"/>
        <v>0</v>
      </c>
      <c r="I56" s="48">
        <f>IF(COUNTIF('Įvestis (atskiri klausimynai)'!C57:IV57,1)&gt;0,COUNTIF('Įvestis (atskiri klausimynai)'!C57:IV57,1),'Įvestis (suskaičiuota)'!C57)</f>
        <v>0</v>
      </c>
      <c r="J56" s="48">
        <f>IF(COUNTIF('Įvestis (atskiri klausimynai)'!C57:IV57,2)&gt;0,COUNTIF('Įvestis (atskiri klausimynai)'!C57:IV57,2),'Įvestis (suskaičiuota)'!D57)</f>
        <v>0</v>
      </c>
      <c r="K56" s="48">
        <f>IF(COUNTIF('Įvestis (atskiri klausimynai)'!C57:IV57,3)&gt;0,COUNTIF('Įvestis (atskiri klausimynai)'!C57:IV57,3),'Įvestis (suskaičiuota)'!E57)</f>
        <v>0</v>
      </c>
      <c r="L56" s="48">
        <f>IF(COUNTIF('Įvestis (atskiri klausimynai)'!C57:IV57,4)&gt;0,COUNTIF('Įvestis (atskiri klausimynai)'!C57:IV57,4),'Įvestis (suskaičiuota)'!F57)</f>
        <v>0</v>
      </c>
      <c r="M56" s="48">
        <f>IF(COUNTIF('Įvestis (atskiri klausimynai)'!C57:IV57,0)&gt;0,COUNTIF('Įvestis (atskiri klausimynai)'!C57:IV57,0),'Įvestis (suskaičiuota)'!G57)</f>
        <v>0</v>
      </c>
      <c r="N56" s="48">
        <v>1</v>
      </c>
      <c r="O56" s="48">
        <v>2</v>
      </c>
      <c r="P56" s="48">
        <v>3</v>
      </c>
      <c r="Q56" s="48">
        <v>4</v>
      </c>
      <c r="R56" s="48" t="s">
        <v>80</v>
      </c>
      <c r="S56" s="48" t="e">
        <f t="shared" si="13"/>
        <v>#DIV/0!</v>
      </c>
      <c r="T56" s="48"/>
      <c r="U56" s="48"/>
      <c r="V56" s="48"/>
      <c r="W56" s="48"/>
      <c r="X56" s="48"/>
      <c r="Y56" s="48"/>
      <c r="Z56" s="48"/>
    </row>
    <row r="57" spans="1:26" ht="45" customHeight="1">
      <c r="A57" s="26">
        <f>'Įvestis (atskiri klausimynai)'!A58</f>
        <v>56</v>
      </c>
      <c r="B57" s="36" t="e">
        <f>IF('Įvestis (atskiri klausimynai)'!B58=0,"",'Įvestis (atskiri klausimynai)'!B58)</f>
        <v>#REF!</v>
      </c>
      <c r="C57" s="41" t="e">
        <f t="shared" si="14"/>
        <v>#DIV/0!</v>
      </c>
      <c r="D57" s="38"/>
      <c r="E57" s="39" t="e">
        <f t="shared" si="15"/>
        <v>#DIV/0!</v>
      </c>
      <c r="F57" s="26">
        <f t="shared" si="16"/>
        <v>0</v>
      </c>
      <c r="G57" s="26">
        <f t="shared" si="17"/>
        <v>0</v>
      </c>
      <c r="H57" s="48">
        <f t="shared" si="12"/>
        <v>0</v>
      </c>
      <c r="I57" s="48">
        <f>IF(COUNTIF('Įvestis (atskiri klausimynai)'!C58:IV58,1)&gt;0,COUNTIF('Įvestis (atskiri klausimynai)'!C58:IV58,1),'Įvestis (suskaičiuota)'!C58)</f>
        <v>0</v>
      </c>
      <c r="J57" s="48">
        <f>IF(COUNTIF('Įvestis (atskiri klausimynai)'!C58:IV58,2)&gt;0,COUNTIF('Įvestis (atskiri klausimynai)'!C58:IV58,2),'Įvestis (suskaičiuota)'!D58)</f>
        <v>0</v>
      </c>
      <c r="K57" s="48">
        <f>IF(COUNTIF('Įvestis (atskiri klausimynai)'!C58:IV58,3)&gt;0,COUNTIF('Įvestis (atskiri klausimynai)'!C58:IV58,3),'Įvestis (suskaičiuota)'!E58)</f>
        <v>0</v>
      </c>
      <c r="L57" s="48">
        <f>IF(COUNTIF('Įvestis (atskiri klausimynai)'!C58:IV58,4)&gt;0,COUNTIF('Įvestis (atskiri klausimynai)'!C58:IV58,4),'Įvestis (suskaičiuota)'!F58)</f>
        <v>0</v>
      </c>
      <c r="M57" s="48">
        <f>IF(COUNTIF('Įvestis (atskiri klausimynai)'!C58:IV58,0)&gt;0,COUNTIF('Įvestis (atskiri klausimynai)'!C58:IV58,0),'Įvestis (suskaičiuota)'!G58)</f>
        <v>0</v>
      </c>
      <c r="N57" s="48">
        <v>1</v>
      </c>
      <c r="O57" s="48">
        <v>2</v>
      </c>
      <c r="P57" s="48">
        <v>3</v>
      </c>
      <c r="Q57" s="48">
        <v>4</v>
      </c>
      <c r="R57" s="48" t="s">
        <v>80</v>
      </c>
      <c r="S57" s="48" t="e">
        <f t="shared" si="13"/>
        <v>#DIV/0!</v>
      </c>
      <c r="T57" s="48"/>
      <c r="U57" s="48"/>
      <c r="V57" s="48"/>
      <c r="W57" s="48"/>
      <c r="X57" s="48"/>
      <c r="Y57" s="48"/>
      <c r="Z57" s="48"/>
    </row>
    <row r="58" spans="1:26" ht="45" customHeight="1">
      <c r="A58" s="26">
        <f>'Įvestis (atskiri klausimynai)'!A59</f>
        <v>57</v>
      </c>
      <c r="B58" s="36" t="e">
        <f>IF('Įvestis (atskiri klausimynai)'!B59=0,"",'Įvestis (atskiri klausimynai)'!B59)</f>
        <v>#REF!</v>
      </c>
      <c r="C58" s="41" t="e">
        <f t="shared" si="14"/>
        <v>#DIV/0!</v>
      </c>
      <c r="D58" s="38"/>
      <c r="E58" s="39" t="e">
        <f t="shared" si="15"/>
        <v>#DIV/0!</v>
      </c>
      <c r="F58" s="26">
        <f t="shared" si="16"/>
        <v>0</v>
      </c>
      <c r="G58" s="26">
        <f t="shared" si="17"/>
        <v>0</v>
      </c>
      <c r="H58" s="48">
        <f t="shared" si="12"/>
        <v>0</v>
      </c>
      <c r="I58" s="48">
        <f>IF(COUNTIF('Įvestis (atskiri klausimynai)'!C59:IV59,1)&gt;0,COUNTIF('Įvestis (atskiri klausimynai)'!C59:IV59,1),'Įvestis (suskaičiuota)'!C59)</f>
        <v>0</v>
      </c>
      <c r="J58" s="48">
        <f>IF(COUNTIF('Įvestis (atskiri klausimynai)'!C59:IV59,2)&gt;0,COUNTIF('Įvestis (atskiri klausimynai)'!C59:IV59,2),'Įvestis (suskaičiuota)'!D59)</f>
        <v>0</v>
      </c>
      <c r="K58" s="48">
        <f>IF(COUNTIF('Įvestis (atskiri klausimynai)'!C59:IV59,3)&gt;0,COUNTIF('Įvestis (atskiri klausimynai)'!C59:IV59,3),'Įvestis (suskaičiuota)'!E59)</f>
        <v>0</v>
      </c>
      <c r="L58" s="48">
        <f>IF(COUNTIF('Įvestis (atskiri klausimynai)'!C59:IV59,4)&gt;0,COUNTIF('Įvestis (atskiri klausimynai)'!C59:IV59,4),'Įvestis (suskaičiuota)'!F59)</f>
        <v>0</v>
      </c>
      <c r="M58" s="48">
        <f>IF(COUNTIF('Įvestis (atskiri klausimynai)'!C59:IV59,0)&gt;0,COUNTIF('Įvestis (atskiri klausimynai)'!C59:IV59,0),'Įvestis (suskaičiuota)'!G59)</f>
        <v>0</v>
      </c>
      <c r="N58" s="48">
        <v>1</v>
      </c>
      <c r="O58" s="48">
        <v>2</v>
      </c>
      <c r="P58" s="48">
        <v>3</v>
      </c>
      <c r="Q58" s="48">
        <v>4</v>
      </c>
      <c r="R58" s="48" t="s">
        <v>80</v>
      </c>
      <c r="S58" s="48" t="e">
        <f t="shared" si="13"/>
        <v>#DIV/0!</v>
      </c>
      <c r="T58" s="48"/>
      <c r="U58" s="48"/>
      <c r="V58" s="48"/>
      <c r="W58" s="48"/>
      <c r="X58" s="48"/>
      <c r="Y58" s="48"/>
      <c r="Z58" s="48"/>
    </row>
    <row r="59" spans="1:26" ht="45" customHeight="1">
      <c r="A59" s="26">
        <f>'Įvestis (atskiri klausimynai)'!A60</f>
        <v>58</v>
      </c>
      <c r="B59" s="36" t="e">
        <f>IF('Įvestis (atskiri klausimynai)'!B60=0,"",'Įvestis (atskiri klausimynai)'!B60)</f>
        <v>#REF!</v>
      </c>
      <c r="C59" s="41" t="e">
        <f t="shared" si="14"/>
        <v>#DIV/0!</v>
      </c>
      <c r="D59" s="38"/>
      <c r="E59" s="39" t="e">
        <f t="shared" si="15"/>
        <v>#DIV/0!</v>
      </c>
      <c r="F59" s="26">
        <f t="shared" si="16"/>
        <v>0</v>
      </c>
      <c r="G59" s="26">
        <f t="shared" si="17"/>
        <v>0</v>
      </c>
      <c r="H59" s="48">
        <f t="shared" si="12"/>
        <v>0</v>
      </c>
      <c r="I59" s="48">
        <f>IF(COUNTIF('Įvestis (atskiri klausimynai)'!C60:IV60,1)&gt;0,COUNTIF('Įvestis (atskiri klausimynai)'!C60:IV60,1),'Įvestis (suskaičiuota)'!C60)</f>
        <v>0</v>
      </c>
      <c r="J59" s="48">
        <f>IF(COUNTIF('Įvestis (atskiri klausimynai)'!C60:IV60,2)&gt;0,COUNTIF('Įvestis (atskiri klausimynai)'!C60:IV60,2),'Įvestis (suskaičiuota)'!D60)</f>
        <v>0</v>
      </c>
      <c r="K59" s="48">
        <f>IF(COUNTIF('Įvestis (atskiri klausimynai)'!C60:IV60,3)&gt;0,COUNTIF('Įvestis (atskiri klausimynai)'!C60:IV60,3),'Įvestis (suskaičiuota)'!E60)</f>
        <v>0</v>
      </c>
      <c r="L59" s="48">
        <f>IF(COUNTIF('Įvestis (atskiri klausimynai)'!C60:IV60,4)&gt;0,COUNTIF('Įvestis (atskiri klausimynai)'!C60:IV60,4),'Įvestis (suskaičiuota)'!F60)</f>
        <v>0</v>
      </c>
      <c r="M59" s="48">
        <f>IF(COUNTIF('Įvestis (atskiri klausimynai)'!C60:IV60,0)&gt;0,COUNTIF('Įvestis (atskiri klausimynai)'!C60:IV60,0),'Įvestis (suskaičiuota)'!G60)</f>
        <v>0</v>
      </c>
      <c r="N59" s="48">
        <v>1</v>
      </c>
      <c r="O59" s="48">
        <v>2</v>
      </c>
      <c r="P59" s="48">
        <v>3</v>
      </c>
      <c r="Q59" s="48">
        <v>4</v>
      </c>
      <c r="R59" s="48" t="s">
        <v>80</v>
      </c>
      <c r="S59" s="48" t="e">
        <f t="shared" si="13"/>
        <v>#DIV/0!</v>
      </c>
      <c r="T59" s="48"/>
      <c r="U59" s="48"/>
      <c r="V59" s="48"/>
      <c r="W59" s="48"/>
      <c r="X59" s="48"/>
      <c r="Y59" s="48"/>
      <c r="Z59" s="48"/>
    </row>
    <row r="60" spans="1:26" ht="45" customHeight="1">
      <c r="A60" s="26">
        <f>'Įvestis (atskiri klausimynai)'!A61</f>
        <v>59</v>
      </c>
      <c r="B60" s="36" t="e">
        <f>IF('Įvestis (atskiri klausimynai)'!B61=0,"",'Įvestis (atskiri klausimynai)'!B61)</f>
        <v>#REF!</v>
      </c>
      <c r="C60" s="41" t="e">
        <f t="shared" si="14"/>
        <v>#DIV/0!</v>
      </c>
      <c r="D60" s="38"/>
      <c r="E60" s="39" t="e">
        <f t="shared" si="15"/>
        <v>#DIV/0!</v>
      </c>
      <c r="F60" s="26">
        <f t="shared" si="16"/>
        <v>0</v>
      </c>
      <c r="G60" s="26">
        <f t="shared" si="17"/>
        <v>0</v>
      </c>
      <c r="H60" s="48">
        <f t="shared" si="12"/>
        <v>0</v>
      </c>
      <c r="I60" s="48">
        <f>IF(COUNTIF('Įvestis (atskiri klausimynai)'!C61:IV61,1)&gt;0,COUNTIF('Įvestis (atskiri klausimynai)'!C61:IV61,1),'Įvestis (suskaičiuota)'!C61)</f>
        <v>0</v>
      </c>
      <c r="J60" s="48">
        <f>IF(COUNTIF('Įvestis (atskiri klausimynai)'!C61:IV61,2)&gt;0,COUNTIF('Įvestis (atskiri klausimynai)'!C61:IV61,2),'Įvestis (suskaičiuota)'!D61)</f>
        <v>0</v>
      </c>
      <c r="K60" s="48">
        <f>IF(COUNTIF('Įvestis (atskiri klausimynai)'!C61:IV61,3)&gt;0,COUNTIF('Įvestis (atskiri klausimynai)'!C61:IV61,3),'Įvestis (suskaičiuota)'!E61)</f>
        <v>0</v>
      </c>
      <c r="L60" s="48">
        <f>IF(COUNTIF('Įvestis (atskiri klausimynai)'!C61:IV61,4)&gt;0,COUNTIF('Įvestis (atskiri klausimynai)'!C61:IV61,4),'Įvestis (suskaičiuota)'!F61)</f>
        <v>0</v>
      </c>
      <c r="M60" s="48">
        <f>IF(COUNTIF('Įvestis (atskiri klausimynai)'!C61:IV61,0)&gt;0,COUNTIF('Įvestis (atskiri klausimynai)'!C61:IV61,0),'Įvestis (suskaičiuota)'!G61)</f>
        <v>0</v>
      </c>
      <c r="N60" s="48">
        <v>1</v>
      </c>
      <c r="O60" s="48">
        <v>2</v>
      </c>
      <c r="P60" s="48">
        <v>3</v>
      </c>
      <c r="Q60" s="48">
        <v>4</v>
      </c>
      <c r="R60" s="48" t="s">
        <v>80</v>
      </c>
      <c r="S60" s="48" t="e">
        <f t="shared" si="13"/>
        <v>#DIV/0!</v>
      </c>
      <c r="T60" s="48"/>
      <c r="U60" s="48"/>
      <c r="V60" s="48"/>
      <c r="W60" s="48"/>
      <c r="X60" s="48"/>
      <c r="Y60" s="48"/>
      <c r="Z60" s="48"/>
    </row>
    <row r="61" spans="1:26" ht="45" customHeight="1">
      <c r="A61" s="26">
        <f>'Įvestis (atskiri klausimynai)'!A62</f>
        <v>60</v>
      </c>
      <c r="B61" s="36" t="e">
        <f>IF('Įvestis (atskiri klausimynai)'!B62=0,"",'Įvestis (atskiri klausimynai)'!B62)</f>
        <v>#REF!</v>
      </c>
      <c r="C61" s="41" t="e">
        <f t="shared" si="14"/>
        <v>#DIV/0!</v>
      </c>
      <c r="D61" s="38"/>
      <c r="E61" s="39" t="e">
        <f t="shared" si="15"/>
        <v>#DIV/0!</v>
      </c>
      <c r="F61" s="26">
        <f t="shared" si="16"/>
        <v>0</v>
      </c>
      <c r="G61" s="26">
        <f t="shared" si="17"/>
        <v>0</v>
      </c>
      <c r="H61" s="48">
        <f t="shared" si="12"/>
        <v>0</v>
      </c>
      <c r="I61" s="48">
        <f>IF(COUNTIF('Įvestis (atskiri klausimynai)'!C62:IV62,1)&gt;0,COUNTIF('Įvestis (atskiri klausimynai)'!C62:IV62,1),'Įvestis (suskaičiuota)'!C62)</f>
        <v>0</v>
      </c>
      <c r="J61" s="48">
        <f>IF(COUNTIF('Įvestis (atskiri klausimynai)'!C62:IV62,2)&gt;0,COUNTIF('Įvestis (atskiri klausimynai)'!C62:IV62,2),'Įvestis (suskaičiuota)'!D62)</f>
        <v>0</v>
      </c>
      <c r="K61" s="48">
        <f>IF(COUNTIF('Įvestis (atskiri klausimynai)'!C62:IV62,3)&gt;0,COUNTIF('Įvestis (atskiri klausimynai)'!C62:IV62,3),'Įvestis (suskaičiuota)'!E62)</f>
        <v>0</v>
      </c>
      <c r="L61" s="48">
        <f>IF(COUNTIF('Įvestis (atskiri klausimynai)'!C62:IV62,4)&gt;0,COUNTIF('Įvestis (atskiri klausimynai)'!C62:IV62,4),'Įvestis (suskaičiuota)'!F62)</f>
        <v>0</v>
      </c>
      <c r="M61" s="48">
        <f>IF(COUNTIF('Įvestis (atskiri klausimynai)'!C62:IV62,0)&gt;0,COUNTIF('Įvestis (atskiri klausimynai)'!C62:IV62,0),'Įvestis (suskaičiuota)'!G62)</f>
        <v>0</v>
      </c>
      <c r="N61" s="48">
        <v>1</v>
      </c>
      <c r="O61" s="48">
        <v>2</v>
      </c>
      <c r="P61" s="48">
        <v>3</v>
      </c>
      <c r="Q61" s="48">
        <v>4</v>
      </c>
      <c r="R61" s="48" t="s">
        <v>80</v>
      </c>
      <c r="S61" s="48" t="e">
        <f t="shared" si="13"/>
        <v>#DIV/0!</v>
      </c>
      <c r="T61" s="48"/>
      <c r="U61" s="48"/>
      <c r="V61" s="48"/>
      <c r="W61" s="48"/>
      <c r="X61" s="48"/>
      <c r="Y61" s="48"/>
      <c r="Z61" s="48"/>
    </row>
    <row r="62" spans="1:26">
      <c r="H62" s="48"/>
      <c r="I62" s="48"/>
      <c r="J62" s="48"/>
      <c r="K62" s="48"/>
      <c r="L62" s="48"/>
      <c r="M62" s="48"/>
      <c r="N62" s="48"/>
      <c r="O62" s="48"/>
      <c r="P62" s="48"/>
      <c r="Q62" s="48"/>
      <c r="R62" s="48"/>
      <c r="S62" s="48"/>
      <c r="T62" s="48"/>
      <c r="U62" s="48"/>
      <c r="V62" s="48"/>
      <c r="W62" s="48"/>
      <c r="X62" s="48"/>
      <c r="Y62" s="48"/>
      <c r="Z62" s="48"/>
    </row>
  </sheetData>
  <sheetProtection selectLockedCells="1" selectUnlockedCells="1"/>
  <pageMargins left="0.78749999999999998" right="0.59027777777777779" top="0.75138888888888888" bottom="0.5" header="0.51180555555555551" footer="0.31527777777777777"/>
  <pageSetup paperSize="9" scale="60" firstPageNumber="0" orientation="portrait" horizontalDpi="300" verticalDpi="300" r:id="rId1"/>
  <headerFooter alignWithMargins="0">
    <oddFooter>&amp;L&amp;8©IQES ONLINE I WWW.IQESLONLINE.NET&amp;C&amp;8Seite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Truniger - IQES online</dc:creator>
  <cp:keywords/>
  <dc:description/>
  <cp:lastModifiedBy>Lukas Bagdonavičius</cp:lastModifiedBy>
  <cp:revision/>
  <dcterms:created xsi:type="dcterms:W3CDTF">2012-11-01T15:19:54Z</dcterms:created>
  <dcterms:modified xsi:type="dcterms:W3CDTF">2021-12-30T12:49:18Z</dcterms:modified>
  <cp:category/>
  <cp:contentStatus/>
</cp:coreProperties>
</file>